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d.orgiazzi\Desktop\GSA\corsa Lago Sant Agostino\iscrizioni\"/>
    </mc:Choice>
  </mc:AlternateContent>
  <xr:revisionPtr revIDLastSave="0" documentId="13_ncr:1_{226F0DD6-952F-4C4C-9D9A-05ECCE92CA3D}" xr6:coauthVersionLast="47" xr6:coauthVersionMax="47" xr10:uidLastSave="{00000000-0000-0000-0000-000000000000}"/>
  <workbookProtection workbookAlgorithmName="SHA-512" workbookHashValue="RsC45uTtrK81kC2AITDf+f02Q6UvFtpNUNE2VrZWS0oprBQp7sofpQofvR+hi6F2VTxA5D/dLOR5rTjgobMcdQ==" workbookSaltValue="wSdFSzvngXPKk1D9lnpkKw==" workbookSpinCount="100000" lockStructure="1"/>
  <bookViews>
    <workbookView xWindow="-120" yWindow="-120" windowWidth="29040" windowHeight="15840" activeTab="1" xr2:uid="{00000000-000D-0000-FFFF-FFFF00000000}"/>
  </bookViews>
  <sheets>
    <sheet name="Informazioni" sheetId="6" r:id="rId1"/>
    <sheet name="Soci Ordinari" sheetId="5" r:id="rId2"/>
    <sheet name="Aggregati" sheetId="7" r:id="rId3"/>
    <sheet name="Militari" sheetId="8" r:id="rId4"/>
    <sheet name="_config" sheetId="9" state="hidden" r:id="rId5"/>
  </sheets>
  <definedNames>
    <definedName name="_xlnm.Print_Area" localSheetId="2">Aggregati!$A$1:$F$55</definedName>
    <definedName name="_xlnm.Print_Area" localSheetId="0">Informazioni!$A$1:$P$30</definedName>
    <definedName name="_xlnm.Print_Area" localSheetId="3">Militari!$A$1:$F$55</definedName>
    <definedName name="_xlnm.Print_Area" localSheetId="1">'Soci Ordinari'!$A$1:$F$55</definedName>
    <definedName name="mail_contatto">Informazioni!$C$15</definedName>
    <definedName name="nome_reparto">Informazioni!$C$11</definedName>
    <definedName name="nome_sezione">Informazioni!$C$9</definedName>
    <definedName name="tab_cat_aggreg">_config!$D$12:$E$15</definedName>
    <definedName name="tab_cat_alpini">_config!$A$12:$B$23</definedName>
    <definedName name="tel_contatto">Informazioni!$C$13</definedName>
    <definedName name="tot_iscr_aggr" localSheetId="3">Militari!$F$11</definedName>
    <definedName name="tot_iscr_aggr">Aggregati!$F$11</definedName>
    <definedName name="tot_iscr_ord" localSheetId="2">Aggregati!$F$11</definedName>
    <definedName name="tot_iscr_ord" localSheetId="3">Militari!$F$11</definedName>
    <definedName name="tot_iscr_ord">'Soci Ordinari'!$F$11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9" roundtripDataSignature="AMtx7mgxCWwgNrOffImxVK0uITmE27nhxw=="/>
    </ext>
  </extLst>
</workbook>
</file>

<file path=xl/calcChain.xml><?xml version="1.0" encoding="utf-8"?>
<calcChain xmlns="http://schemas.openxmlformats.org/spreadsheetml/2006/main">
  <c r="C5" i="7" l="1"/>
  <c r="C5" i="5"/>
  <c r="D51" i="5" s="1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14" i="7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14" i="5"/>
  <c r="F11" i="8"/>
  <c r="F11" i="7"/>
  <c r="D25" i="6" s="1"/>
  <c r="F11" i="5"/>
  <c r="C5" i="8"/>
  <c r="D51" i="8" s="1"/>
  <c r="A15" i="8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C9" i="8"/>
  <c r="C7" i="8"/>
  <c r="A15" i="7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C9" i="7"/>
  <c r="C7" i="7"/>
  <c r="D51" i="7"/>
  <c r="C9" i="5"/>
  <c r="C7" i="5"/>
  <c r="J15" i="6"/>
  <c r="G19" i="6"/>
  <c r="A15" i="5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D23" i="6" l="1"/>
  <c r="D27" i="6" s="1"/>
  <c r="D29" i="6" s="1"/>
  <c r="J29" i="6" s="1"/>
</calcChain>
</file>

<file path=xl/sharedStrings.xml><?xml version="1.0" encoding="utf-8"?>
<sst xmlns="http://schemas.openxmlformats.org/spreadsheetml/2006/main" count="119" uniqueCount="90">
  <si>
    <t>B6</t>
  </si>
  <si>
    <t>B5</t>
  </si>
  <si>
    <t>B4</t>
  </si>
  <si>
    <t>B3</t>
  </si>
  <si>
    <t>B2</t>
  </si>
  <si>
    <t>B1</t>
  </si>
  <si>
    <t>A6</t>
  </si>
  <si>
    <t>A5</t>
  </si>
  <si>
    <t>A4</t>
  </si>
  <si>
    <t>A3</t>
  </si>
  <si>
    <t>A2</t>
  </si>
  <si>
    <t>A1</t>
  </si>
  <si>
    <t>B8</t>
  </si>
  <si>
    <t>B7</t>
  </si>
  <si>
    <t>A8</t>
  </si>
  <si>
    <t>A7</t>
  </si>
  <si>
    <t>NR.</t>
  </si>
  <si>
    <t>COGNOME</t>
  </si>
  <si>
    <t>NOME</t>
  </si>
  <si>
    <t>MATR. ANA</t>
  </si>
  <si>
    <t>ANNO NASCITA</t>
  </si>
  <si>
    <t>CATEGORIA</t>
  </si>
  <si>
    <t>SEZIONE A.N.A.</t>
  </si>
  <si>
    <t>TELEFONO</t>
  </si>
  <si>
    <t>E-MAIL</t>
  </si>
  <si>
    <r>
      <t xml:space="preserve">Il sottoscritto dichiara che i concorrenti riportati nel presente modulo d'iscrizione al </t>
    </r>
    <r>
      <rPr>
        <b/>
        <sz val="12"/>
        <color theme="1"/>
        <rFont val="Verdana"/>
        <family val="2"/>
      </rPr>
      <t>2° CAMPIONATO 1° RAGGRUPPAMENTO A.N.A. - CORSA IN MONTAGNA INDIVIDUALE - "GIRO DEL LAGO DI SANT'AGOSTINO"</t>
    </r>
    <r>
      <rPr>
        <sz val="12"/>
        <color theme="1"/>
        <rFont val="Verdana"/>
        <family val="2"/>
      </rPr>
      <t xml:space="preserve">, in programma </t>
    </r>
    <r>
      <rPr>
        <b/>
        <sz val="12"/>
        <color theme="1"/>
        <rFont val="Verdana"/>
        <family val="2"/>
      </rPr>
      <t>DOMENICA 22 MAGGIO 2022</t>
    </r>
    <r>
      <rPr>
        <sz val="12"/>
        <color theme="1"/>
        <rFont val="Verdana"/>
        <family val="2"/>
      </rPr>
      <t xml:space="preserve"> a </t>
    </r>
    <r>
      <rPr>
        <b/>
        <sz val="12"/>
        <color theme="1"/>
        <rFont val="Verdana"/>
        <family val="2"/>
      </rPr>
      <t>VARALLO-QUARONA (VC)</t>
    </r>
    <r>
      <rPr>
        <sz val="12"/>
        <color theme="1"/>
        <rFont val="Verdana"/>
        <family val="2"/>
      </rPr>
      <t>, sono Soci Ordinari di questa Sezione in regola con il tesseramento A.N.A. 2022 e sono in possesso del certificato medico attestante l’idoneità sportiva agonistica per partecipare alla competizione.</t>
    </r>
  </si>
  <si>
    <t>IL PRESIDENTE DELLA SEZIONE</t>
  </si>
  <si>
    <t>nome cognome</t>
  </si>
  <si>
    <t>firma</t>
  </si>
  <si>
    <t>Modulo di iscrizione per ALPINI (SOCI ORDINARI)</t>
  </si>
  <si>
    <t>TOT. ISCRITTI</t>
  </si>
  <si>
    <t>Informazioni per la compilazione e l'invio del modulo</t>
  </si>
  <si>
    <t>Compilazione</t>
  </si>
  <si>
    <t>Invio</t>
  </si>
  <si>
    <r>
      <rPr>
        <sz val="11"/>
        <color theme="1"/>
        <rFont val="Symbol"/>
        <family val="1"/>
        <charset val="2"/>
      </rPr>
      <t>®</t>
    </r>
    <r>
      <rPr>
        <sz val="11"/>
        <color theme="1"/>
        <rFont val="Verdana"/>
        <family val="2"/>
      </rPr>
      <t xml:space="preserve"> Inviare il presente modulo (in formato Excel) tramite e-mail all'indirizzo </t>
    </r>
    <r>
      <rPr>
        <b/>
        <sz val="11"/>
        <color rgb="FF0070C0"/>
        <rFont val="Verdana"/>
        <family val="2"/>
      </rPr>
      <t>anavalsesiana.corsa2022@gmail.com</t>
    </r>
    <r>
      <rPr>
        <sz val="11"/>
        <color theme="1"/>
        <rFont val="Verdana"/>
        <family val="2"/>
      </rPr>
      <t xml:space="preserve"> 
</t>
    </r>
    <r>
      <rPr>
        <sz val="11"/>
        <color theme="1"/>
        <rFont val="Symbol"/>
        <family val="1"/>
        <charset val="2"/>
      </rPr>
      <t>®</t>
    </r>
    <r>
      <rPr>
        <sz val="11"/>
        <color theme="1"/>
        <rFont val="Verdana"/>
        <family val="2"/>
      </rPr>
      <t xml:space="preserve"> Verrà rilasciata e-mail di risposta a conferma della ricezione e della verifica di corretta compilazione del modulo.</t>
    </r>
    <r>
      <rPr>
        <sz val="11"/>
        <color theme="1"/>
        <rFont val="Verdana"/>
        <family val="2"/>
      </rPr>
      <t xml:space="preserve">
</t>
    </r>
  </si>
  <si>
    <t>Si ricorda</t>
  </si>
  <si>
    <r>
      <rPr>
        <sz val="11"/>
        <color theme="1"/>
        <rFont val="Symbol"/>
        <family val="1"/>
        <charset val="2"/>
      </rPr>
      <t>®</t>
    </r>
    <r>
      <rPr>
        <sz val="11"/>
        <color theme="1"/>
        <rFont val="Verdana"/>
        <family val="2"/>
      </rPr>
      <t xml:space="preserve"> Ogni modulo inviato dovrà poi essere scaricato e stampato, firmato in originale dal Presidente di Sezione (per Soci Ordinari e Aggregati) o dal Comandante di Reparto (per i Militari) - quale assunzione di responsabilità della veridicità dei dati indicati - e quindi consegnato al ritiro dei pettorali. 
</t>
    </r>
    <r>
      <rPr>
        <sz val="11"/>
        <color theme="1"/>
        <rFont val="Symbol"/>
        <family val="1"/>
        <charset val="2"/>
      </rPr>
      <t>®</t>
    </r>
    <r>
      <rPr>
        <sz val="11"/>
        <color theme="1"/>
        <rFont val="Verdana"/>
        <family val="2"/>
      </rPr>
      <t xml:space="preserve"> La quota di iscrizione alla gara è di </t>
    </r>
    <r>
      <rPr>
        <b/>
        <sz val="11"/>
        <color theme="1"/>
        <rFont val="Verdana"/>
        <family val="2"/>
      </rPr>
      <t>Euro 10,00</t>
    </r>
    <r>
      <rPr>
        <sz val="11"/>
        <color theme="1"/>
        <rFont val="Verdana"/>
        <family val="2"/>
      </rPr>
      <t xml:space="preserve"> (dieci/00) per ogni atleta e dovrà essere versata al ritiro dei pettorali. Tale quota verrà richiesta anche per gli atleti iscritti che non si presenteranno alla partenza. Le iscrizioni dei Militari sono gratuite.</t>
    </r>
  </si>
  <si>
    <r>
      <rPr>
        <sz val="11"/>
        <color theme="1"/>
        <rFont val="Symbol"/>
        <family val="1"/>
        <charset val="2"/>
      </rPr>
      <t>®</t>
    </r>
    <r>
      <rPr>
        <sz val="11"/>
        <color theme="1"/>
        <rFont val="Verdana"/>
        <family val="2"/>
      </rPr>
      <t xml:space="preserve"> Termine iscrizioni (tassativo): </t>
    </r>
    <r>
      <rPr>
        <b/>
        <sz val="11"/>
        <color rgb="FFC00000"/>
        <rFont val="Verdana"/>
        <family val="2"/>
      </rPr>
      <t>ore 20:00 di mercoledì 18 maggio 2022</t>
    </r>
  </si>
  <si>
    <t>mancano</t>
  </si>
  <si>
    <t>giorni!</t>
  </si>
  <si>
    <t>Totale Iscritti - SOCI ORDINARI</t>
  </si>
  <si>
    <t>Totale Iscritti - AGGREGATI</t>
  </si>
  <si>
    <t xml:space="preserve">Totale Iscritti </t>
  </si>
  <si>
    <t>QUOTA ISCRIZIONE</t>
  </si>
  <si>
    <t>Sabato 21 maggio - CENA</t>
  </si>
  <si>
    <t>Domenica 22 maggio - PRANZO</t>
  </si>
  <si>
    <t>Euro 15,00</t>
  </si>
  <si>
    <t>Vino, acqua compresi</t>
  </si>
  <si>
    <t>TOTALE</t>
  </si>
  <si>
    <t>REPARTO</t>
  </si>
  <si>
    <t>oppure</t>
  </si>
  <si>
    <t>Modulo di iscrizione per AGGREGATI</t>
  </si>
  <si>
    <r>
      <t xml:space="preserve">Il sottoscritto dichiara che i concorrenti riportati nel presente modulo d'iscrizione al </t>
    </r>
    <r>
      <rPr>
        <b/>
        <sz val="12"/>
        <color theme="1"/>
        <rFont val="Verdana"/>
        <family val="2"/>
      </rPr>
      <t>2° CAMPIONATO 1° RAGGRUPPAMENTO A.N.A. - CORSA IN MONTAGNA INDIVIDUALE - "GIRO DEL LAGO DI SANT'AGOSTINO"</t>
    </r>
    <r>
      <rPr>
        <sz val="12"/>
        <color theme="1"/>
        <rFont val="Verdana"/>
        <family val="2"/>
      </rPr>
      <t xml:space="preserve">, in programma </t>
    </r>
    <r>
      <rPr>
        <b/>
        <sz val="12"/>
        <color theme="1"/>
        <rFont val="Verdana"/>
        <family val="2"/>
      </rPr>
      <t>DOMENICA 22 MAGGIO 2022</t>
    </r>
    <r>
      <rPr>
        <sz val="12"/>
        <color theme="1"/>
        <rFont val="Verdana"/>
        <family val="2"/>
      </rPr>
      <t xml:space="preserve"> a </t>
    </r>
    <r>
      <rPr>
        <b/>
        <sz val="12"/>
        <color theme="1"/>
        <rFont val="Verdana"/>
        <family val="2"/>
      </rPr>
      <t>VARALLO-QUARONA (VC)</t>
    </r>
    <r>
      <rPr>
        <sz val="12"/>
        <color theme="1"/>
        <rFont val="Verdana"/>
        <family val="2"/>
      </rPr>
      <t>, sono Aggregati di questa Sezione in regola con il tesseramento A.N.A. 2022 e sono in possesso del certificato medico attestante l’idoneità sportiva agonistica per partecipare alla competizione.</t>
    </r>
  </si>
  <si>
    <t>Modulo di iscrizione per MILITARI</t>
  </si>
  <si>
    <t>GRADO</t>
  </si>
  <si>
    <r>
      <t xml:space="preserve">Il sottoscritto dichiara che i concorrenti riportati nel presente modulo d'iscrizione al </t>
    </r>
    <r>
      <rPr>
        <b/>
        <sz val="12"/>
        <color theme="1"/>
        <rFont val="Verdana"/>
        <family val="2"/>
      </rPr>
      <t>2° CAMPIONATO 1° RAGGRUPPAMENTO A.N.A. - CORSA IN MONTAGNA INDIVIDUALE - "GIRO DEL LAGO DI SANT'AGOSTINO"</t>
    </r>
    <r>
      <rPr>
        <sz val="12"/>
        <color theme="1"/>
        <rFont val="Verdana"/>
        <family val="2"/>
      </rPr>
      <t xml:space="preserve">, in programma </t>
    </r>
    <r>
      <rPr>
        <b/>
        <sz val="12"/>
        <color theme="1"/>
        <rFont val="Verdana"/>
        <family val="2"/>
      </rPr>
      <t>DOMENICA 22 MAGGIO 2022</t>
    </r>
    <r>
      <rPr>
        <sz val="12"/>
        <color theme="1"/>
        <rFont val="Verdana"/>
        <family val="2"/>
      </rPr>
      <t xml:space="preserve"> a </t>
    </r>
    <r>
      <rPr>
        <b/>
        <sz val="12"/>
        <color theme="1"/>
        <rFont val="Verdana"/>
        <family val="2"/>
      </rPr>
      <t>VARALLO-QUARONA (VC)</t>
    </r>
    <r>
      <rPr>
        <sz val="12"/>
        <color theme="1"/>
        <rFont val="Verdana"/>
        <family val="2"/>
      </rPr>
      <t>, sono Militari in Servizio in questo Reparto e sono in possesso del certificato medico attestante l’idoneità sportiva agonistica per partecipare alla competizione.</t>
    </r>
  </si>
  <si>
    <t>IL COMANDANTE DI REPARTO</t>
  </si>
  <si>
    <t>grado, nome cognome</t>
  </si>
  <si>
    <t>Alpini A1</t>
  </si>
  <si>
    <t>da 18 a 34 anni</t>
  </si>
  <si>
    <t>Alpini B1</t>
  </si>
  <si>
    <t>da 60 a 64 anni</t>
  </si>
  <si>
    <t>Alpini A2</t>
  </si>
  <si>
    <t>da 35 a 39 anni</t>
  </si>
  <si>
    <t>Alpini B2</t>
  </si>
  <si>
    <t>da 65 a 69 anni</t>
  </si>
  <si>
    <t>Alpini A3</t>
  </si>
  <si>
    <t>da 40 a 44 anni</t>
  </si>
  <si>
    <t>Alpini B3</t>
  </si>
  <si>
    <t>da 70 a 74 anni</t>
  </si>
  <si>
    <t>Alpini A4</t>
  </si>
  <si>
    <t>da 45 a 49 anni</t>
  </si>
  <si>
    <t>Alpini B4</t>
  </si>
  <si>
    <t>da 75 a 79 anni</t>
  </si>
  <si>
    <t>Alpini A5</t>
  </si>
  <si>
    <t>da 50 a 54 anni</t>
  </si>
  <si>
    <t>Alpini B5</t>
  </si>
  <si>
    <t>da 80 a 84 anni</t>
  </si>
  <si>
    <t>Alpini A6</t>
  </si>
  <si>
    <t>da 55 a 59 anni</t>
  </si>
  <si>
    <t>Alpini B6</t>
  </si>
  <si>
    <t>da 85 e oltre</t>
  </si>
  <si>
    <t>da 50 a 59 anni</t>
  </si>
  <si>
    <t>da 35 a 49 anni</t>
  </si>
  <si>
    <t>da 60 e oltre</t>
  </si>
  <si>
    <t>Aggreg A7</t>
  </si>
  <si>
    <t>Aggreg A8</t>
  </si>
  <si>
    <t>Aggreg B7</t>
  </si>
  <si>
    <t>Aggreg B8</t>
  </si>
  <si>
    <r>
      <rPr>
        <sz val="11"/>
        <color theme="1"/>
        <rFont val="Symbol"/>
        <family val="1"/>
        <charset val="2"/>
      </rPr>
      <t>®</t>
    </r>
    <r>
      <rPr>
        <sz val="11"/>
        <color theme="1"/>
        <rFont val="Verdana"/>
        <family val="2"/>
      </rPr>
      <t xml:space="preserve"> Compilare unicamente le parti di colore giallo chiaro, le restanti parti di colore grigio si completano in automatico.
</t>
    </r>
    <r>
      <rPr>
        <sz val="11"/>
        <color theme="1"/>
        <rFont val="Symbol"/>
        <family val="1"/>
        <charset val="2"/>
      </rPr>
      <t>®</t>
    </r>
    <r>
      <rPr>
        <sz val="11"/>
        <color theme="1"/>
        <rFont val="Verdana"/>
        <family val="2"/>
      </rPr>
      <t xml:space="preserve"> Non alterare la struttura del modulo, compilare i soli campi indicati.
</t>
    </r>
    <r>
      <rPr>
        <sz val="11"/>
        <color theme="1"/>
        <rFont val="Symbol"/>
        <family val="1"/>
        <charset val="2"/>
      </rPr>
      <t>®</t>
    </r>
    <r>
      <rPr>
        <sz val="11"/>
        <color theme="1"/>
        <rFont val="Verdana"/>
        <family val="2"/>
      </rPr>
      <t xml:space="preserve"> Riportare nella tabellina seguente i dati della Sezione o del Reparto (non dovranno essere ripetuti altrove nel modulo). Indicare qui a lato le cene e/o i pranzi che si intendono prenotare.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</si>
</sst>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20">
    <font>
      <sz val="11"/>
      <color theme="1"/>
      <name val="Arial"/>
    </font>
    <font>
      <sz val="11"/>
      <color theme="1"/>
      <name val="Arial"/>
    </font>
    <font>
      <sz val="11"/>
      <color theme="1"/>
      <name val="Arial"/>
      <family val="2"/>
    </font>
    <font>
      <sz val="11"/>
      <color theme="1"/>
      <name val="Verdana"/>
      <family val="2"/>
    </font>
    <font>
      <b/>
      <sz val="11"/>
      <color theme="0"/>
      <name val="Verdana"/>
      <family val="2"/>
    </font>
    <font>
      <b/>
      <sz val="11"/>
      <color theme="1"/>
      <name val="Verdana"/>
      <family val="2"/>
    </font>
    <font>
      <sz val="12"/>
      <color theme="1"/>
      <name val="Verdana"/>
      <family val="2"/>
    </font>
    <font>
      <b/>
      <sz val="12"/>
      <color theme="1"/>
      <name val="Verdana"/>
      <family val="2"/>
    </font>
    <font>
      <b/>
      <sz val="10"/>
      <color theme="0"/>
      <name val="Verdana"/>
      <family val="2"/>
    </font>
    <font>
      <i/>
      <sz val="11"/>
      <color theme="1"/>
      <name val="Verdana"/>
      <family val="2"/>
    </font>
    <font>
      <i/>
      <sz val="9"/>
      <color theme="1"/>
      <name val="Verdana"/>
      <family val="2"/>
    </font>
    <font>
      <b/>
      <sz val="15"/>
      <color theme="6" tint="-0.499984740745262"/>
      <name val="Verdana"/>
      <family val="2"/>
    </font>
    <font>
      <b/>
      <sz val="9"/>
      <color theme="0"/>
      <name val="Verdana"/>
      <family val="2"/>
    </font>
    <font>
      <b/>
      <sz val="11"/>
      <color theme="6" tint="-0.499984740745262"/>
      <name val="Verdana"/>
      <family val="2"/>
    </font>
    <font>
      <sz val="11"/>
      <color theme="1"/>
      <name val="Symbol"/>
      <family val="1"/>
      <charset val="2"/>
    </font>
    <font>
      <sz val="11"/>
      <color theme="1"/>
      <name val="Verdana"/>
      <family val="1"/>
      <charset val="2"/>
    </font>
    <font>
      <b/>
      <i/>
      <sz val="14"/>
      <color theme="6" tint="-0.499984740745262"/>
      <name val="Verdana"/>
      <family val="2"/>
    </font>
    <font>
      <b/>
      <sz val="11"/>
      <color rgb="FF0070C0"/>
      <name val="Verdana"/>
      <family val="2"/>
    </font>
    <font>
      <b/>
      <sz val="11"/>
      <color rgb="FFC00000"/>
      <name val="Verdana"/>
      <family val="2"/>
    </font>
    <font>
      <sz val="9"/>
      <color theme="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">
    <xf numFmtId="0" fontId="0" fillId="0" borderId="0" xfId="0" applyFont="1" applyAlignment="1"/>
    <xf numFmtId="0" fontId="3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2" fillId="2" borderId="1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7" fillId="0" borderId="0" xfId="0" applyFont="1" applyFill="1" applyAlignment="1">
      <alignment horizontal="left" vertical="center"/>
    </xf>
    <xf numFmtId="0" fontId="3" fillId="0" borderId="0" xfId="0" applyFont="1" applyAlignment="1">
      <alignment wrapText="1"/>
    </xf>
    <xf numFmtId="0" fontId="5" fillId="0" borderId="0" xfId="0" applyFont="1" applyAlignment="1">
      <alignment vertical="center"/>
    </xf>
    <xf numFmtId="0" fontId="12" fillId="2" borderId="2" xfId="0" applyFont="1" applyFill="1" applyBorder="1" applyAlignment="1">
      <alignment horizontal="right" vertical="center"/>
    </xf>
    <xf numFmtId="0" fontId="12" fillId="5" borderId="2" xfId="0" applyFont="1" applyFill="1" applyBorder="1" applyAlignment="1">
      <alignment horizontal="right" vertical="center"/>
    </xf>
    <xf numFmtId="0" fontId="16" fillId="6" borderId="0" xfId="0" applyFont="1" applyFill="1" applyAlignment="1">
      <alignment horizontal="right" vertical="top"/>
    </xf>
    <xf numFmtId="0" fontId="3" fillId="6" borderId="0" xfId="0" applyFont="1" applyFill="1" applyAlignment="1"/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19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2" fillId="0" borderId="0" xfId="0" applyFont="1" applyAlignment="1"/>
    <xf numFmtId="0" fontId="3" fillId="3" borderId="0" xfId="0" applyFont="1" applyFill="1" applyAlignment="1"/>
    <xf numFmtId="22" fontId="5" fillId="0" borderId="0" xfId="0" applyNumberFormat="1" applyFont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3" fillId="7" borderId="1" xfId="0" applyFont="1" applyFill="1" applyBorder="1" applyAlignment="1" applyProtection="1">
      <alignment vertical="center"/>
      <protection locked="0"/>
    </xf>
    <xf numFmtId="0" fontId="3" fillId="7" borderId="1" xfId="0" applyFont="1" applyFill="1" applyBorder="1" applyAlignment="1" applyProtection="1">
      <alignment horizontal="center" vertical="center"/>
      <protection locked="0"/>
    </xf>
    <xf numFmtId="0" fontId="3" fillId="7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center" vertical="center"/>
      <protection hidden="1"/>
    </xf>
    <xf numFmtId="0" fontId="13" fillId="4" borderId="1" xfId="0" applyFont="1" applyFill="1" applyBorder="1" applyAlignment="1" applyProtection="1">
      <alignment vertical="center"/>
      <protection hidden="1"/>
    </xf>
    <xf numFmtId="0" fontId="3" fillId="4" borderId="1" xfId="0" applyFont="1" applyFill="1" applyBorder="1" applyAlignment="1" applyProtection="1">
      <protection hidden="1"/>
    </xf>
    <xf numFmtId="0" fontId="5" fillId="7" borderId="4" xfId="0" applyFont="1" applyFill="1" applyBorder="1" applyAlignment="1" applyProtection="1">
      <alignment horizontal="center" vertical="center"/>
      <protection locked="0"/>
    </xf>
    <xf numFmtId="44" fontId="5" fillId="4" borderId="4" xfId="1" applyFont="1" applyFill="1" applyBorder="1" applyAlignment="1" applyProtection="1">
      <alignment vertical="center"/>
      <protection hidden="1"/>
    </xf>
    <xf numFmtId="0" fontId="5" fillId="4" borderId="4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6" borderId="0" xfId="0" applyFont="1" applyFill="1" applyAlignment="1">
      <alignment horizontal="right" vertical="center"/>
    </xf>
    <xf numFmtId="0" fontId="12" fillId="0" borderId="0" xfId="0" applyFont="1" applyFill="1" applyBorder="1" applyAlignment="1">
      <alignment horizontal="right" vertical="center"/>
    </xf>
    <xf numFmtId="0" fontId="12" fillId="5" borderId="0" xfId="0" applyFont="1" applyFill="1" applyBorder="1" applyAlignment="1">
      <alignment horizontal="right" vertical="center"/>
    </xf>
    <xf numFmtId="0" fontId="12" fillId="5" borderId="5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2" fillId="2" borderId="0" xfId="0" applyFont="1" applyFill="1" applyBorder="1" applyAlignment="1">
      <alignment horizontal="right" vertical="center"/>
    </xf>
    <xf numFmtId="0" fontId="12" fillId="2" borderId="5" xfId="0" applyFont="1" applyFill="1" applyBorder="1" applyAlignment="1">
      <alignment horizontal="right" vertical="center"/>
    </xf>
    <xf numFmtId="0" fontId="7" fillId="7" borderId="2" xfId="0" applyFont="1" applyFill="1" applyBorder="1" applyAlignment="1" applyProtection="1">
      <alignment horizontal="left" vertical="center"/>
      <protection locked="0"/>
    </xf>
    <xf numFmtId="0" fontId="7" fillId="7" borderId="3" xfId="0" applyFont="1" applyFill="1" applyBorder="1" applyAlignment="1" applyProtection="1">
      <alignment horizontal="left" vertical="center"/>
      <protection locked="0"/>
    </xf>
    <xf numFmtId="0" fontId="1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justify" vertical="top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3" fillId="7" borderId="0" xfId="0" applyFont="1" applyFill="1" applyAlignment="1" applyProtection="1">
      <alignment horizontal="center" vertical="center"/>
      <protection locked="0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5" fillId="4" borderId="2" xfId="0" applyFont="1" applyFill="1" applyBorder="1" applyAlignment="1" applyProtection="1">
      <alignment horizontal="left" vertical="center"/>
      <protection hidden="1"/>
    </xf>
    <xf numFmtId="0" fontId="5" fillId="4" borderId="3" xfId="0" applyFont="1" applyFill="1" applyBorder="1" applyAlignment="1" applyProtection="1">
      <alignment horizontal="left" vertical="center"/>
      <protection hidden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4</xdr:col>
      <xdr:colOff>1468</xdr:colOff>
      <xdr:row>2</xdr:row>
      <xdr:rowOff>971551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D8D57088-A4C0-4E5B-A865-0F8A84AE1F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8583492" cy="14668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5</xdr:col>
      <xdr:colOff>1039693</xdr:colOff>
      <xdr:row>2</xdr:row>
      <xdr:rowOff>971551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B5252827-AA7D-4C23-999C-3EFD6874B2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8583492" cy="1466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5</xdr:col>
      <xdr:colOff>1039693</xdr:colOff>
      <xdr:row>2</xdr:row>
      <xdr:rowOff>971551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1FA9320-0FAF-47F4-931B-4E0E904E4E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8583492" cy="1466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5</xdr:col>
      <xdr:colOff>1039693</xdr:colOff>
      <xdr:row>2</xdr:row>
      <xdr:rowOff>971551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DCDFEDDA-D830-4193-A6BA-40505B90BF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8583492" cy="1466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8AFAA-09CD-4DAF-AD2E-419C6A7E20D4}">
  <sheetPr>
    <tabColor rgb="FFFFFF00"/>
  </sheetPr>
  <dimension ref="A1:O31"/>
  <sheetViews>
    <sheetView zoomScale="85" zoomScaleNormal="85" workbookViewId="0"/>
  </sheetViews>
  <sheetFormatPr defaultRowHeight="14.25"/>
  <cols>
    <col min="1" max="1" width="23.75" style="1" customWidth="1"/>
    <col min="2" max="2" width="28.625" style="1" customWidth="1"/>
    <col min="3" max="3" width="44" style="1" customWidth="1"/>
    <col min="4" max="4" width="16.25" style="1" customWidth="1"/>
    <col min="5" max="5" width="3.875" style="1" customWidth="1"/>
    <col min="6" max="6" width="11.125" style="1" customWidth="1"/>
    <col min="7" max="7" width="6.25" style="1" customWidth="1"/>
    <col min="8" max="8" width="7.125" style="1" customWidth="1"/>
    <col min="9" max="9" width="16.125" style="1" customWidth="1"/>
    <col min="10" max="10" width="14.125" style="1" customWidth="1"/>
    <col min="11" max="11" width="2.125" style="1" customWidth="1"/>
    <col min="12" max="12" width="7.625" style="1" customWidth="1"/>
    <col min="13" max="13" width="6.125" style="1" customWidth="1"/>
    <col min="14" max="14" width="9" style="1"/>
    <col min="15" max="15" width="14.75" style="1" customWidth="1"/>
    <col min="16" max="16384" width="9" style="1"/>
  </cols>
  <sheetData>
    <row r="1" spans="1:15" ht="20.100000000000001" customHeight="1"/>
    <row r="2" spans="1:15" ht="20.100000000000001" customHeight="1"/>
    <row r="3" spans="1:15" ht="77.25" customHeight="1"/>
    <row r="4" spans="1:15" ht="15" customHeight="1"/>
    <row r="5" spans="1:15" ht="24.95" customHeight="1">
      <c r="A5" s="37" t="s">
        <v>31</v>
      </c>
      <c r="B5" s="37"/>
      <c r="C5" s="37"/>
      <c r="D5" s="37"/>
      <c r="E5" s="7"/>
      <c r="F5" s="8"/>
    </row>
    <row r="6" spans="1:15" ht="9.9499999999999993" customHeight="1"/>
    <row r="7" spans="1:15" ht="114" customHeight="1">
      <c r="A7" s="16" t="s">
        <v>32</v>
      </c>
      <c r="B7" s="38" t="s">
        <v>89</v>
      </c>
      <c r="C7" s="39"/>
      <c r="D7" s="39"/>
    </row>
    <row r="8" spans="1:15" ht="9.9499999999999993" customHeight="1">
      <c r="A8" s="17"/>
    </row>
    <row r="9" spans="1:15" ht="24.95" customHeight="1">
      <c r="A9" s="40" t="s">
        <v>50</v>
      </c>
      <c r="B9" s="9" t="s">
        <v>22</v>
      </c>
      <c r="C9" s="48"/>
      <c r="D9" s="49"/>
      <c r="G9" s="41"/>
      <c r="H9" s="41"/>
      <c r="I9" s="41"/>
      <c r="J9" s="18"/>
      <c r="K9" s="19"/>
      <c r="L9" s="44"/>
      <c r="M9" s="44"/>
      <c r="N9" s="35"/>
      <c r="O9" s="35"/>
    </row>
    <row r="10" spans="1:15" ht="5.0999999999999996" customHeight="1">
      <c r="A10" s="40"/>
      <c r="B10" s="10"/>
      <c r="C10" s="11"/>
      <c r="D10" s="11"/>
    </row>
    <row r="11" spans="1:15" ht="24.95" customHeight="1">
      <c r="A11" s="40"/>
      <c r="B11" s="9" t="s">
        <v>49</v>
      </c>
      <c r="C11" s="48"/>
      <c r="D11" s="49"/>
      <c r="G11" s="42" t="s">
        <v>44</v>
      </c>
      <c r="H11" s="42"/>
      <c r="I11" s="43"/>
      <c r="J11" s="32"/>
      <c r="L11" s="45" t="s">
        <v>46</v>
      </c>
      <c r="M11" s="45"/>
      <c r="N11" s="36" t="s">
        <v>47</v>
      </c>
      <c r="O11" s="36"/>
    </row>
    <row r="12" spans="1:15" ht="5.0999999999999996" customHeight="1">
      <c r="A12" s="17"/>
      <c r="B12" s="10"/>
      <c r="C12" s="11"/>
      <c r="D12" s="11"/>
    </row>
    <row r="13" spans="1:15" ht="24.95" customHeight="1">
      <c r="A13" s="17"/>
      <c r="B13" s="9" t="s">
        <v>23</v>
      </c>
      <c r="C13" s="48"/>
      <c r="D13" s="49"/>
      <c r="G13" s="42" t="s">
        <v>45</v>
      </c>
      <c r="H13" s="42"/>
      <c r="I13" s="43"/>
      <c r="J13" s="32"/>
      <c r="L13" s="45" t="s">
        <v>46</v>
      </c>
      <c r="M13" s="45"/>
      <c r="N13" s="36" t="s">
        <v>47</v>
      </c>
      <c r="O13" s="36"/>
    </row>
    <row r="14" spans="1:15" ht="5.0999999999999996" customHeight="1">
      <c r="A14" s="17"/>
      <c r="B14" s="10"/>
      <c r="C14" s="11"/>
      <c r="D14" s="11"/>
    </row>
    <row r="15" spans="1:15" ht="24.95" customHeight="1">
      <c r="A15" s="17"/>
      <c r="B15" s="9" t="s">
        <v>24</v>
      </c>
      <c r="C15" s="48"/>
      <c r="D15" s="49"/>
      <c r="G15" s="46" t="s">
        <v>48</v>
      </c>
      <c r="H15" s="46"/>
      <c r="I15" s="47"/>
      <c r="J15" s="33">
        <f>(J11+J13)*15</f>
        <v>0</v>
      </c>
    </row>
    <row r="16" spans="1:15" ht="15" customHeight="1"/>
    <row r="17" spans="1:10" ht="9.9499999999999993" customHeight="1">
      <c r="J17" s="23"/>
    </row>
    <row r="18" spans="1:10" ht="81.75" customHeight="1">
      <c r="A18" s="16" t="s">
        <v>33</v>
      </c>
      <c r="B18" s="38" t="s">
        <v>34</v>
      </c>
      <c r="C18" s="39"/>
      <c r="D18" s="39"/>
      <c r="I18" s="12"/>
      <c r="J18" s="23"/>
    </row>
    <row r="19" spans="1:10" ht="36.75" customHeight="1">
      <c r="A19" s="17"/>
      <c r="B19" s="50" t="s">
        <v>37</v>
      </c>
      <c r="C19" s="51"/>
      <c r="D19" s="51"/>
      <c r="F19" s="13" t="s">
        <v>38</v>
      </c>
      <c r="G19" s="3">
        <f ca="1">_xlfn.DAYS("18-05-2022",TODAY())</f>
        <v>21</v>
      </c>
      <c r="H19" s="13" t="s">
        <v>39</v>
      </c>
      <c r="J19" s="23"/>
    </row>
    <row r="20" spans="1:10" ht="9.9499999999999993" customHeight="1">
      <c r="J20" s="23"/>
    </row>
    <row r="21" spans="1:10" ht="137.25" customHeight="1">
      <c r="A21" s="16" t="s">
        <v>35</v>
      </c>
      <c r="B21" s="38" t="s">
        <v>36</v>
      </c>
      <c r="C21" s="39"/>
      <c r="D21" s="39"/>
      <c r="I21" s="12"/>
      <c r="J21" s="23"/>
    </row>
    <row r="22" spans="1:10" ht="9.9499999999999993" customHeight="1">
      <c r="A22" s="17"/>
      <c r="J22" s="23"/>
    </row>
    <row r="23" spans="1:10" ht="24.95" customHeight="1">
      <c r="A23" s="17"/>
      <c r="C23" s="15" t="s">
        <v>40</v>
      </c>
      <c r="D23" s="34">
        <f>tot_iscr_ord</f>
        <v>0</v>
      </c>
      <c r="J23" s="23"/>
    </row>
    <row r="24" spans="1:10" ht="5.0999999999999996" customHeight="1">
      <c r="A24" s="17"/>
      <c r="J24" s="23"/>
    </row>
    <row r="25" spans="1:10" ht="24.95" customHeight="1">
      <c r="A25" s="17"/>
      <c r="C25" s="15" t="s">
        <v>41</v>
      </c>
      <c r="D25" s="34">
        <f>tot_iscr_aggr</f>
        <v>0</v>
      </c>
      <c r="J25" s="23"/>
    </row>
    <row r="26" spans="1:10" ht="5.0999999999999996" customHeight="1">
      <c r="A26" s="17"/>
      <c r="J26" s="23"/>
    </row>
    <row r="27" spans="1:10" ht="24.95" customHeight="1">
      <c r="A27" s="17"/>
      <c r="C27" s="15" t="s">
        <v>42</v>
      </c>
      <c r="D27" s="34">
        <f>D23+D25</f>
        <v>0</v>
      </c>
      <c r="J27" s="23"/>
    </row>
    <row r="28" spans="1:10" ht="5.0999999999999996" customHeight="1">
      <c r="A28" s="17"/>
      <c r="J28" s="23"/>
    </row>
    <row r="29" spans="1:10" ht="24.95" customHeight="1">
      <c r="A29" s="17"/>
      <c r="C29" s="14" t="s">
        <v>43</v>
      </c>
      <c r="D29" s="33">
        <f>D27*10</f>
        <v>0</v>
      </c>
      <c r="F29" s="23"/>
      <c r="G29" s="23"/>
      <c r="H29" s="23"/>
      <c r="I29" s="23"/>
      <c r="J29" s="33">
        <f>D29+J15</f>
        <v>0</v>
      </c>
    </row>
    <row r="30" spans="1:10" ht="24.95" customHeight="1"/>
    <row r="31" spans="1:10" ht="24.95" customHeight="1"/>
  </sheetData>
  <sheetProtection algorithmName="SHA-512" hashValue="t5Ddx2iW89kc0avuPOaJyem8FZe1kQrTx2Lby3C7ATY8swvkGE5TX216R8+SCTKljLXR3Rb48yPChs+Q1qmc4Q==" saltValue="8R8AznhgTkd1dGm/piXq+Q==" spinCount="100000" sheet="1" objects="1" scenarios="1"/>
  <mergeCells count="20">
    <mergeCell ref="B21:D21"/>
    <mergeCell ref="B19:D19"/>
    <mergeCell ref="C9:D9"/>
    <mergeCell ref="C13:D13"/>
    <mergeCell ref="C15:D15"/>
    <mergeCell ref="N9:O9"/>
    <mergeCell ref="N13:O13"/>
    <mergeCell ref="A5:D5"/>
    <mergeCell ref="B7:D7"/>
    <mergeCell ref="B18:D18"/>
    <mergeCell ref="A9:A11"/>
    <mergeCell ref="G9:I9"/>
    <mergeCell ref="G13:I13"/>
    <mergeCell ref="L9:M9"/>
    <mergeCell ref="L13:M13"/>
    <mergeCell ref="G15:I15"/>
    <mergeCell ref="C11:D11"/>
    <mergeCell ref="G11:I11"/>
    <mergeCell ref="L11:M11"/>
    <mergeCell ref="N11:O11"/>
  </mergeCells>
  <pageMargins left="0.7" right="0.7" top="0.75" bottom="0.75" header="0.3" footer="0.3"/>
  <pageSetup paperSize="9" scale="36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27227A-502B-44A1-B429-6827FDAAFD0A}">
  <sheetPr>
    <tabColor theme="6" tint="0.39997558519241921"/>
  </sheetPr>
  <dimension ref="A1:K55"/>
  <sheetViews>
    <sheetView tabSelected="1" zoomScale="85" zoomScaleNormal="85" workbookViewId="0">
      <selection activeCell="K19" sqref="K19"/>
    </sheetView>
  </sheetViews>
  <sheetFormatPr defaultRowHeight="14.25"/>
  <cols>
    <col min="1" max="1" width="5.375" style="1" customWidth="1"/>
    <col min="2" max="2" width="28.625" style="1" customWidth="1"/>
    <col min="3" max="3" width="29.75" style="1" customWidth="1"/>
    <col min="4" max="4" width="16.375" style="1" customWidth="1"/>
    <col min="5" max="5" width="18.875" style="1" customWidth="1"/>
    <col min="6" max="6" width="13.75" style="1" customWidth="1"/>
    <col min="7" max="10" width="9" style="1"/>
    <col min="11" max="11" width="21.875" style="1" bestFit="1" customWidth="1"/>
    <col min="12" max="16384" width="9" style="1"/>
  </cols>
  <sheetData>
    <row r="1" spans="1:11" ht="20.100000000000001" customHeight="1"/>
    <row r="2" spans="1:11" ht="20.100000000000001" customHeight="1"/>
    <row r="3" spans="1:11" ht="77.25" customHeight="1"/>
    <row r="4" spans="1:11" ht="9.9499999999999993" customHeight="1"/>
    <row r="5" spans="1:11" ht="20.100000000000001" customHeight="1">
      <c r="A5" s="56" t="s">
        <v>22</v>
      </c>
      <c r="B5" s="57"/>
      <c r="C5" s="58" t="str">
        <f>IF(nome_sezione="","",nome_sezione)</f>
        <v/>
      </c>
      <c r="D5" s="59"/>
    </row>
    <row r="6" spans="1:11" ht="5.0999999999999996" customHeight="1">
      <c r="C6" s="25"/>
      <c r="D6" s="25"/>
    </row>
    <row r="7" spans="1:11" ht="20.100000000000001" customHeight="1">
      <c r="A7" s="56" t="s">
        <v>23</v>
      </c>
      <c r="B7" s="57"/>
      <c r="C7" s="58" t="str">
        <f>IF(tel_contatto="","",tel_contatto)</f>
        <v/>
      </c>
      <c r="D7" s="59"/>
    </row>
    <row r="8" spans="1:11" ht="5.0999999999999996" customHeight="1">
      <c r="C8" s="25"/>
      <c r="D8" s="25"/>
    </row>
    <row r="9" spans="1:11" ht="20.100000000000001" customHeight="1">
      <c r="A9" s="56" t="s">
        <v>24</v>
      </c>
      <c r="B9" s="57"/>
      <c r="C9" s="58" t="str">
        <f>IF(mail_contatto="","",mail_contatto)</f>
        <v/>
      </c>
      <c r="D9" s="59"/>
    </row>
    <row r="10" spans="1:11" ht="15" customHeight="1"/>
    <row r="11" spans="1:11" ht="24.95" customHeight="1">
      <c r="A11" s="37" t="s">
        <v>29</v>
      </c>
      <c r="B11" s="37"/>
      <c r="C11" s="37"/>
      <c r="D11" s="37"/>
      <c r="E11" s="6" t="s">
        <v>30</v>
      </c>
      <c r="F11" s="30">
        <f>COUNTA(B14:B43)</f>
        <v>0</v>
      </c>
    </row>
    <row r="12" spans="1:11" ht="15" customHeight="1"/>
    <row r="13" spans="1:11" s="3" customFormat="1" ht="20.100000000000001" customHeight="1">
      <c r="A13" s="2" t="s">
        <v>16</v>
      </c>
      <c r="B13" s="2" t="s">
        <v>17</v>
      </c>
      <c r="C13" s="2" t="s">
        <v>18</v>
      </c>
      <c r="D13" s="2" t="s">
        <v>19</v>
      </c>
      <c r="E13" s="2" t="s">
        <v>20</v>
      </c>
      <c r="F13" s="2" t="s">
        <v>21</v>
      </c>
      <c r="K13" s="24"/>
    </row>
    <row r="14" spans="1:11" ht="20.100000000000001" customHeight="1">
      <c r="A14" s="4">
        <v>1</v>
      </c>
      <c r="B14" s="26"/>
      <c r="C14" s="26"/>
      <c r="D14" s="26"/>
      <c r="E14" s="27"/>
      <c r="F14" s="29" t="str">
        <f t="shared" ref="F14:F43" ca="1" si="0">IF(E14="","",IF(YEAR(TODAY())-E14&lt;18,"minorenne",LOOKUP(YEAR(TODAY())-E14,tab_cat_alpini)))</f>
        <v/>
      </c>
    </row>
    <row r="15" spans="1:11" ht="20.100000000000001" customHeight="1">
      <c r="A15" s="4">
        <f>A14+1</f>
        <v>2</v>
      </c>
      <c r="B15" s="26"/>
      <c r="C15" s="26"/>
      <c r="D15" s="26"/>
      <c r="E15" s="27"/>
      <c r="F15" s="29" t="str">
        <f t="shared" ca="1" si="0"/>
        <v/>
      </c>
    </row>
    <row r="16" spans="1:11" ht="20.100000000000001" customHeight="1">
      <c r="A16" s="4">
        <f t="shared" ref="A16:A43" si="1">A15+1</f>
        <v>3</v>
      </c>
      <c r="B16" s="26"/>
      <c r="C16" s="26"/>
      <c r="D16" s="26"/>
      <c r="E16" s="27"/>
      <c r="F16" s="29" t="str">
        <f t="shared" ca="1" si="0"/>
        <v/>
      </c>
    </row>
    <row r="17" spans="1:6" ht="20.100000000000001" customHeight="1">
      <c r="A17" s="4">
        <f t="shared" si="1"/>
        <v>4</v>
      </c>
      <c r="B17" s="26"/>
      <c r="C17" s="26"/>
      <c r="D17" s="26"/>
      <c r="E17" s="27"/>
      <c r="F17" s="29" t="str">
        <f t="shared" ca="1" si="0"/>
        <v/>
      </c>
    </row>
    <row r="18" spans="1:6" ht="20.100000000000001" customHeight="1">
      <c r="A18" s="4">
        <f t="shared" si="1"/>
        <v>5</v>
      </c>
      <c r="B18" s="26"/>
      <c r="C18" s="26"/>
      <c r="D18" s="26"/>
      <c r="E18" s="27"/>
      <c r="F18" s="29" t="str">
        <f t="shared" ca="1" si="0"/>
        <v/>
      </c>
    </row>
    <row r="19" spans="1:6" ht="20.100000000000001" customHeight="1">
      <c r="A19" s="4">
        <f t="shared" si="1"/>
        <v>6</v>
      </c>
      <c r="B19" s="26"/>
      <c r="C19" s="26"/>
      <c r="D19" s="26"/>
      <c r="E19" s="27"/>
      <c r="F19" s="29" t="str">
        <f t="shared" ca="1" si="0"/>
        <v/>
      </c>
    </row>
    <row r="20" spans="1:6" ht="20.100000000000001" customHeight="1">
      <c r="A20" s="4">
        <f t="shared" si="1"/>
        <v>7</v>
      </c>
      <c r="B20" s="26"/>
      <c r="C20" s="26"/>
      <c r="D20" s="26"/>
      <c r="E20" s="27"/>
      <c r="F20" s="29" t="str">
        <f t="shared" ca="1" si="0"/>
        <v/>
      </c>
    </row>
    <row r="21" spans="1:6" ht="20.100000000000001" customHeight="1">
      <c r="A21" s="4">
        <f t="shared" si="1"/>
        <v>8</v>
      </c>
      <c r="B21" s="26"/>
      <c r="C21" s="26"/>
      <c r="D21" s="26"/>
      <c r="E21" s="27"/>
      <c r="F21" s="29" t="str">
        <f t="shared" ca="1" si="0"/>
        <v/>
      </c>
    </row>
    <row r="22" spans="1:6" ht="20.100000000000001" customHeight="1">
      <c r="A22" s="4">
        <f t="shared" si="1"/>
        <v>9</v>
      </c>
      <c r="B22" s="26"/>
      <c r="C22" s="26"/>
      <c r="D22" s="26"/>
      <c r="E22" s="27"/>
      <c r="F22" s="29" t="str">
        <f t="shared" ca="1" si="0"/>
        <v/>
      </c>
    </row>
    <row r="23" spans="1:6" ht="20.100000000000001" customHeight="1">
      <c r="A23" s="4">
        <f t="shared" si="1"/>
        <v>10</v>
      </c>
      <c r="B23" s="26"/>
      <c r="C23" s="26"/>
      <c r="D23" s="26"/>
      <c r="E23" s="27"/>
      <c r="F23" s="29" t="str">
        <f t="shared" ca="1" si="0"/>
        <v/>
      </c>
    </row>
    <row r="24" spans="1:6" ht="20.100000000000001" customHeight="1">
      <c r="A24" s="4">
        <f t="shared" si="1"/>
        <v>11</v>
      </c>
      <c r="B24" s="26"/>
      <c r="C24" s="26"/>
      <c r="D24" s="26"/>
      <c r="E24" s="27"/>
      <c r="F24" s="29" t="str">
        <f t="shared" ca="1" si="0"/>
        <v/>
      </c>
    </row>
    <row r="25" spans="1:6" ht="20.100000000000001" customHeight="1">
      <c r="A25" s="4">
        <f t="shared" si="1"/>
        <v>12</v>
      </c>
      <c r="B25" s="26"/>
      <c r="C25" s="26"/>
      <c r="D25" s="26"/>
      <c r="E25" s="27"/>
      <c r="F25" s="29" t="str">
        <f t="shared" ca="1" si="0"/>
        <v/>
      </c>
    </row>
    <row r="26" spans="1:6" ht="20.100000000000001" customHeight="1">
      <c r="A26" s="4">
        <f t="shared" si="1"/>
        <v>13</v>
      </c>
      <c r="B26" s="26"/>
      <c r="C26" s="26"/>
      <c r="D26" s="26"/>
      <c r="E26" s="27"/>
      <c r="F26" s="29" t="str">
        <f t="shared" ca="1" si="0"/>
        <v/>
      </c>
    </row>
    <row r="27" spans="1:6" ht="20.100000000000001" customHeight="1">
      <c r="A27" s="4">
        <f t="shared" si="1"/>
        <v>14</v>
      </c>
      <c r="B27" s="26"/>
      <c r="C27" s="26"/>
      <c r="D27" s="26"/>
      <c r="E27" s="27"/>
      <c r="F27" s="29" t="str">
        <f t="shared" ca="1" si="0"/>
        <v/>
      </c>
    </row>
    <row r="28" spans="1:6" ht="20.100000000000001" customHeight="1">
      <c r="A28" s="4">
        <f t="shared" si="1"/>
        <v>15</v>
      </c>
      <c r="B28" s="26"/>
      <c r="C28" s="26"/>
      <c r="D28" s="26"/>
      <c r="E28" s="27"/>
      <c r="F28" s="29" t="str">
        <f t="shared" ca="1" si="0"/>
        <v/>
      </c>
    </row>
    <row r="29" spans="1:6" ht="20.100000000000001" customHeight="1">
      <c r="A29" s="4">
        <f t="shared" si="1"/>
        <v>16</v>
      </c>
      <c r="B29" s="26"/>
      <c r="C29" s="26"/>
      <c r="D29" s="26"/>
      <c r="E29" s="27"/>
      <c r="F29" s="29" t="str">
        <f t="shared" ca="1" si="0"/>
        <v/>
      </c>
    </row>
    <row r="30" spans="1:6" ht="20.100000000000001" customHeight="1">
      <c r="A30" s="4">
        <f t="shared" si="1"/>
        <v>17</v>
      </c>
      <c r="B30" s="26"/>
      <c r="C30" s="26"/>
      <c r="D30" s="26"/>
      <c r="E30" s="27"/>
      <c r="F30" s="29" t="str">
        <f t="shared" ca="1" si="0"/>
        <v/>
      </c>
    </row>
    <row r="31" spans="1:6" ht="20.100000000000001" customHeight="1">
      <c r="A31" s="4">
        <f t="shared" si="1"/>
        <v>18</v>
      </c>
      <c r="B31" s="26"/>
      <c r="C31" s="26"/>
      <c r="D31" s="26"/>
      <c r="E31" s="27"/>
      <c r="F31" s="29" t="str">
        <f t="shared" ca="1" si="0"/>
        <v/>
      </c>
    </row>
    <row r="32" spans="1:6" ht="20.100000000000001" customHeight="1">
      <c r="A32" s="4">
        <f t="shared" si="1"/>
        <v>19</v>
      </c>
      <c r="B32" s="26"/>
      <c r="C32" s="26"/>
      <c r="D32" s="26"/>
      <c r="E32" s="27"/>
      <c r="F32" s="29" t="str">
        <f t="shared" ca="1" si="0"/>
        <v/>
      </c>
    </row>
    <row r="33" spans="1:6" ht="20.100000000000001" customHeight="1">
      <c r="A33" s="4">
        <f t="shared" si="1"/>
        <v>20</v>
      </c>
      <c r="B33" s="26"/>
      <c r="C33" s="26"/>
      <c r="D33" s="26"/>
      <c r="E33" s="27"/>
      <c r="F33" s="29" t="str">
        <f t="shared" ca="1" si="0"/>
        <v/>
      </c>
    </row>
    <row r="34" spans="1:6" ht="20.100000000000001" customHeight="1">
      <c r="A34" s="4">
        <f t="shared" si="1"/>
        <v>21</v>
      </c>
      <c r="B34" s="26"/>
      <c r="C34" s="26"/>
      <c r="D34" s="26"/>
      <c r="E34" s="27"/>
      <c r="F34" s="29" t="str">
        <f t="shared" ca="1" si="0"/>
        <v/>
      </c>
    </row>
    <row r="35" spans="1:6" ht="20.100000000000001" customHeight="1">
      <c r="A35" s="4">
        <f t="shared" si="1"/>
        <v>22</v>
      </c>
      <c r="B35" s="26"/>
      <c r="C35" s="26"/>
      <c r="D35" s="26"/>
      <c r="E35" s="27"/>
      <c r="F35" s="29" t="str">
        <f t="shared" ca="1" si="0"/>
        <v/>
      </c>
    </row>
    <row r="36" spans="1:6" ht="20.100000000000001" customHeight="1">
      <c r="A36" s="4">
        <f t="shared" si="1"/>
        <v>23</v>
      </c>
      <c r="B36" s="26"/>
      <c r="C36" s="26"/>
      <c r="D36" s="26"/>
      <c r="E36" s="27"/>
      <c r="F36" s="29" t="str">
        <f t="shared" ca="1" si="0"/>
        <v/>
      </c>
    </row>
    <row r="37" spans="1:6" ht="20.100000000000001" customHeight="1">
      <c r="A37" s="4">
        <f t="shared" si="1"/>
        <v>24</v>
      </c>
      <c r="B37" s="26"/>
      <c r="C37" s="26"/>
      <c r="D37" s="26"/>
      <c r="E37" s="27"/>
      <c r="F37" s="29" t="str">
        <f t="shared" ca="1" si="0"/>
        <v/>
      </c>
    </row>
    <row r="38" spans="1:6" ht="20.100000000000001" customHeight="1">
      <c r="A38" s="4">
        <f t="shared" si="1"/>
        <v>25</v>
      </c>
      <c r="B38" s="26"/>
      <c r="C38" s="26"/>
      <c r="D38" s="26"/>
      <c r="E38" s="27"/>
      <c r="F38" s="29" t="str">
        <f t="shared" ca="1" si="0"/>
        <v/>
      </c>
    </row>
    <row r="39" spans="1:6" ht="20.100000000000001" customHeight="1">
      <c r="A39" s="4">
        <f t="shared" si="1"/>
        <v>26</v>
      </c>
      <c r="B39" s="26"/>
      <c r="C39" s="26"/>
      <c r="D39" s="26"/>
      <c r="E39" s="27"/>
      <c r="F39" s="29" t="str">
        <f t="shared" ca="1" si="0"/>
        <v/>
      </c>
    </row>
    <row r="40" spans="1:6" ht="20.100000000000001" customHeight="1">
      <c r="A40" s="4">
        <f t="shared" si="1"/>
        <v>27</v>
      </c>
      <c r="B40" s="26"/>
      <c r="C40" s="26"/>
      <c r="D40" s="26"/>
      <c r="E40" s="27"/>
      <c r="F40" s="29" t="str">
        <f t="shared" ca="1" si="0"/>
        <v/>
      </c>
    </row>
    <row r="41" spans="1:6" ht="20.100000000000001" customHeight="1">
      <c r="A41" s="4">
        <f t="shared" si="1"/>
        <v>28</v>
      </c>
      <c r="B41" s="26"/>
      <c r="C41" s="26"/>
      <c r="D41" s="26"/>
      <c r="E41" s="27"/>
      <c r="F41" s="29" t="str">
        <f t="shared" ca="1" si="0"/>
        <v/>
      </c>
    </row>
    <row r="42" spans="1:6" ht="20.100000000000001" customHeight="1">
      <c r="A42" s="4">
        <f t="shared" si="1"/>
        <v>29</v>
      </c>
      <c r="B42" s="26"/>
      <c r="C42" s="26"/>
      <c r="D42" s="26"/>
      <c r="E42" s="27"/>
      <c r="F42" s="29" t="str">
        <f t="shared" ca="1" si="0"/>
        <v/>
      </c>
    </row>
    <row r="43" spans="1:6" ht="20.100000000000001" customHeight="1">
      <c r="A43" s="4">
        <f t="shared" si="1"/>
        <v>30</v>
      </c>
      <c r="B43" s="26"/>
      <c r="C43" s="26"/>
      <c r="D43" s="26"/>
      <c r="E43" s="27"/>
      <c r="F43" s="29" t="str">
        <f t="shared" ca="1" si="0"/>
        <v/>
      </c>
    </row>
    <row r="45" spans="1:6" ht="20.100000000000001" customHeight="1">
      <c r="B45" s="52" t="s">
        <v>25</v>
      </c>
      <c r="C45" s="52"/>
      <c r="D45" s="52"/>
      <c r="E45" s="52"/>
      <c r="F45" s="52"/>
    </row>
    <row r="46" spans="1:6" ht="20.100000000000001" customHeight="1">
      <c r="B46" s="52"/>
      <c r="C46" s="52"/>
      <c r="D46" s="52"/>
      <c r="E46" s="52"/>
      <c r="F46" s="52"/>
    </row>
    <row r="47" spans="1:6" ht="20.100000000000001" customHeight="1">
      <c r="B47" s="52"/>
      <c r="C47" s="52"/>
      <c r="D47" s="52"/>
      <c r="E47" s="52"/>
      <c r="F47" s="52"/>
    </row>
    <row r="48" spans="1:6" ht="25.5" customHeight="1">
      <c r="B48" s="52"/>
      <c r="C48" s="52"/>
      <c r="D48" s="52"/>
      <c r="E48" s="52"/>
      <c r="F48" s="52"/>
    </row>
    <row r="49" spans="3:5" ht="6.75" customHeight="1"/>
    <row r="50" spans="3:5" ht="20.100000000000001" customHeight="1">
      <c r="D50" s="53" t="s">
        <v>26</v>
      </c>
      <c r="E50" s="54"/>
    </row>
    <row r="51" spans="3:5" ht="20.100000000000001" customHeight="1">
      <c r="D51" s="53" t="str">
        <f>IF(C5="","",C5)</f>
        <v/>
      </c>
      <c r="E51" s="54"/>
    </row>
    <row r="52" spans="3:5" ht="7.5" customHeight="1"/>
    <row r="53" spans="3:5" ht="21.95" customHeight="1">
      <c r="C53" s="5" t="s">
        <v>27</v>
      </c>
      <c r="D53" s="55"/>
      <c r="E53" s="55"/>
    </row>
    <row r="54" spans="3:5" ht="21.95" customHeight="1">
      <c r="C54" s="5" t="s">
        <v>28</v>
      </c>
      <c r="D54" s="55"/>
      <c r="E54" s="55"/>
    </row>
    <row r="55" spans="3:5" ht="20.100000000000001" customHeight="1"/>
  </sheetData>
  <sheetProtection algorithmName="SHA-512" hashValue="vkIUtndE3q8zPj3AWY6BfUgUS3XH05cc/kf0+ONV6wqS2gocgDvblzjfcMyKEW/ZrpdneWjOSNE2ooomZGGnbQ==" saltValue="LYLcIwdOVpLY379OPO/U+Q==" spinCount="100000" sheet="1" objects="1" scenarios="1"/>
  <mergeCells count="12">
    <mergeCell ref="A11:D11"/>
    <mergeCell ref="A7:B7"/>
    <mergeCell ref="C7:D7"/>
    <mergeCell ref="A5:B5"/>
    <mergeCell ref="C5:D5"/>
    <mergeCell ref="A9:B9"/>
    <mergeCell ref="C9:D9"/>
    <mergeCell ref="B45:F48"/>
    <mergeCell ref="D50:E50"/>
    <mergeCell ref="D51:E51"/>
    <mergeCell ref="D53:E53"/>
    <mergeCell ref="D54:E54"/>
  </mergeCells>
  <pageMargins left="0.7" right="0.7" top="0.75" bottom="0.75" header="0.3" footer="0.3"/>
  <pageSetup paperSize="9" scale="6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51F68-D6FE-4E44-84AF-E1B529379055}">
  <sheetPr>
    <tabColor theme="6" tint="-0.249977111117893"/>
  </sheetPr>
  <dimension ref="A1:F55"/>
  <sheetViews>
    <sheetView zoomScale="85" zoomScaleNormal="85" workbookViewId="0">
      <selection activeCell="I52" sqref="I52"/>
    </sheetView>
  </sheetViews>
  <sheetFormatPr defaultRowHeight="14.25"/>
  <cols>
    <col min="1" max="1" width="5.375" style="1" customWidth="1"/>
    <col min="2" max="2" width="28.625" style="1" customWidth="1"/>
    <col min="3" max="3" width="29.75" style="1" customWidth="1"/>
    <col min="4" max="4" width="16.375" style="1" customWidth="1"/>
    <col min="5" max="5" width="18.875" style="1" customWidth="1"/>
    <col min="6" max="6" width="13.75" style="1" customWidth="1"/>
    <col min="7" max="16384" width="9" style="1"/>
  </cols>
  <sheetData>
    <row r="1" spans="1:6" ht="20.100000000000001" customHeight="1"/>
    <row r="2" spans="1:6" ht="20.100000000000001" customHeight="1"/>
    <row r="3" spans="1:6" ht="77.25" customHeight="1"/>
    <row r="4" spans="1:6" ht="9.9499999999999993" customHeight="1"/>
    <row r="5" spans="1:6" ht="20.100000000000001" customHeight="1">
      <c r="A5" s="56" t="s">
        <v>22</v>
      </c>
      <c r="B5" s="57"/>
      <c r="C5" s="58" t="str">
        <f>IF(nome_sezione="","",nome_sezione)</f>
        <v/>
      </c>
      <c r="D5" s="59"/>
    </row>
    <row r="6" spans="1:6" ht="5.0999999999999996" customHeight="1">
      <c r="C6" s="25"/>
      <c r="D6" s="25"/>
    </row>
    <row r="7" spans="1:6" ht="20.100000000000001" customHeight="1">
      <c r="A7" s="56" t="s">
        <v>23</v>
      </c>
      <c r="B7" s="57"/>
      <c r="C7" s="58" t="str">
        <f>IF(tel_contatto="","",tel_contatto)</f>
        <v/>
      </c>
      <c r="D7" s="59"/>
    </row>
    <row r="8" spans="1:6" ht="5.0999999999999996" customHeight="1">
      <c r="C8" s="25"/>
      <c r="D8" s="25"/>
    </row>
    <row r="9" spans="1:6" ht="20.100000000000001" customHeight="1">
      <c r="A9" s="56" t="s">
        <v>24</v>
      </c>
      <c r="B9" s="57"/>
      <c r="C9" s="58" t="str">
        <f>IF(mail_contatto="","",mail_contatto)</f>
        <v/>
      </c>
      <c r="D9" s="59"/>
    </row>
    <row r="10" spans="1:6" ht="15" customHeight="1"/>
    <row r="11" spans="1:6" ht="24.95" customHeight="1">
      <c r="A11" s="37" t="s">
        <v>51</v>
      </c>
      <c r="B11" s="37"/>
      <c r="C11" s="37"/>
      <c r="D11" s="37"/>
      <c r="E11" s="6" t="s">
        <v>30</v>
      </c>
      <c r="F11" s="30">
        <f>COUNTA(B14:B43)</f>
        <v>0</v>
      </c>
    </row>
    <row r="12" spans="1:6" ht="15" customHeight="1"/>
    <row r="13" spans="1:6" s="3" customFormat="1" ht="20.100000000000001" customHeight="1">
      <c r="A13" s="2" t="s">
        <v>16</v>
      </c>
      <c r="B13" s="2" t="s">
        <v>17</v>
      </c>
      <c r="C13" s="2" t="s">
        <v>18</v>
      </c>
      <c r="D13" s="2" t="s">
        <v>19</v>
      </c>
      <c r="E13" s="2" t="s">
        <v>20</v>
      </c>
      <c r="F13" s="2" t="s">
        <v>21</v>
      </c>
    </row>
    <row r="14" spans="1:6" ht="20.100000000000001" customHeight="1">
      <c r="A14" s="4">
        <v>1</v>
      </c>
      <c r="B14" s="26"/>
      <c r="C14" s="26"/>
      <c r="D14" s="26"/>
      <c r="E14" s="27"/>
      <c r="F14" s="29" t="str">
        <f t="shared" ref="F14:F43" ca="1" si="0">IF(E14="","",IF(YEAR(TODAY())-E14&lt;18,"minorenne",LOOKUP(YEAR(TODAY())-E14,tab_cat_aggreg)))</f>
        <v/>
      </c>
    </row>
    <row r="15" spans="1:6" ht="20.100000000000001" customHeight="1">
      <c r="A15" s="4">
        <f>A14+1</f>
        <v>2</v>
      </c>
      <c r="B15" s="26"/>
      <c r="C15" s="26"/>
      <c r="D15" s="26"/>
      <c r="E15" s="27"/>
      <c r="F15" s="29" t="str">
        <f t="shared" ca="1" si="0"/>
        <v/>
      </c>
    </row>
    <row r="16" spans="1:6" ht="20.100000000000001" customHeight="1">
      <c r="A16" s="4">
        <f t="shared" ref="A16:A43" si="1">A15+1</f>
        <v>3</v>
      </c>
      <c r="B16" s="26"/>
      <c r="C16" s="26"/>
      <c r="D16" s="26"/>
      <c r="E16" s="27"/>
      <c r="F16" s="29" t="str">
        <f t="shared" ca="1" si="0"/>
        <v/>
      </c>
    </row>
    <row r="17" spans="1:6" ht="20.100000000000001" customHeight="1">
      <c r="A17" s="4">
        <f t="shared" si="1"/>
        <v>4</v>
      </c>
      <c r="B17" s="26"/>
      <c r="C17" s="26"/>
      <c r="D17" s="26"/>
      <c r="E17" s="27"/>
      <c r="F17" s="29" t="str">
        <f t="shared" ca="1" si="0"/>
        <v/>
      </c>
    </row>
    <row r="18" spans="1:6" ht="20.100000000000001" customHeight="1">
      <c r="A18" s="4">
        <f t="shared" si="1"/>
        <v>5</v>
      </c>
      <c r="B18" s="26"/>
      <c r="C18" s="26"/>
      <c r="D18" s="26"/>
      <c r="E18" s="27"/>
      <c r="F18" s="29" t="str">
        <f t="shared" ca="1" si="0"/>
        <v/>
      </c>
    </row>
    <row r="19" spans="1:6" ht="20.100000000000001" customHeight="1">
      <c r="A19" s="4">
        <f t="shared" si="1"/>
        <v>6</v>
      </c>
      <c r="B19" s="26"/>
      <c r="C19" s="26"/>
      <c r="D19" s="26"/>
      <c r="E19" s="27"/>
      <c r="F19" s="29" t="str">
        <f t="shared" ca="1" si="0"/>
        <v/>
      </c>
    </row>
    <row r="20" spans="1:6" ht="20.100000000000001" customHeight="1">
      <c r="A20" s="4">
        <f t="shared" si="1"/>
        <v>7</v>
      </c>
      <c r="B20" s="26"/>
      <c r="C20" s="26"/>
      <c r="D20" s="26"/>
      <c r="E20" s="27"/>
      <c r="F20" s="29" t="str">
        <f t="shared" ca="1" si="0"/>
        <v/>
      </c>
    </row>
    <row r="21" spans="1:6" ht="20.100000000000001" customHeight="1">
      <c r="A21" s="4">
        <f t="shared" si="1"/>
        <v>8</v>
      </c>
      <c r="B21" s="26"/>
      <c r="C21" s="26"/>
      <c r="D21" s="26"/>
      <c r="E21" s="27"/>
      <c r="F21" s="29" t="str">
        <f t="shared" ca="1" si="0"/>
        <v/>
      </c>
    </row>
    <row r="22" spans="1:6" ht="20.100000000000001" customHeight="1">
      <c r="A22" s="4">
        <f t="shared" si="1"/>
        <v>9</v>
      </c>
      <c r="B22" s="26"/>
      <c r="C22" s="26"/>
      <c r="D22" s="26"/>
      <c r="E22" s="27"/>
      <c r="F22" s="29" t="str">
        <f t="shared" ca="1" si="0"/>
        <v/>
      </c>
    </row>
    <row r="23" spans="1:6" ht="20.100000000000001" customHeight="1">
      <c r="A23" s="4">
        <f t="shared" si="1"/>
        <v>10</v>
      </c>
      <c r="B23" s="26"/>
      <c r="C23" s="26"/>
      <c r="D23" s="26"/>
      <c r="E23" s="27"/>
      <c r="F23" s="29" t="str">
        <f t="shared" ca="1" si="0"/>
        <v/>
      </c>
    </row>
    <row r="24" spans="1:6" ht="20.100000000000001" customHeight="1">
      <c r="A24" s="4">
        <f t="shared" si="1"/>
        <v>11</v>
      </c>
      <c r="B24" s="26"/>
      <c r="C24" s="26"/>
      <c r="D24" s="26"/>
      <c r="E24" s="27"/>
      <c r="F24" s="29" t="str">
        <f t="shared" ca="1" si="0"/>
        <v/>
      </c>
    </row>
    <row r="25" spans="1:6" ht="20.100000000000001" customHeight="1">
      <c r="A25" s="4">
        <f t="shared" si="1"/>
        <v>12</v>
      </c>
      <c r="B25" s="26"/>
      <c r="C25" s="26"/>
      <c r="D25" s="26"/>
      <c r="E25" s="27"/>
      <c r="F25" s="29" t="str">
        <f t="shared" ca="1" si="0"/>
        <v/>
      </c>
    </row>
    <row r="26" spans="1:6" ht="20.100000000000001" customHeight="1">
      <c r="A26" s="4">
        <f t="shared" si="1"/>
        <v>13</v>
      </c>
      <c r="B26" s="26"/>
      <c r="C26" s="26"/>
      <c r="D26" s="26"/>
      <c r="E26" s="27"/>
      <c r="F26" s="29" t="str">
        <f t="shared" ca="1" si="0"/>
        <v/>
      </c>
    </row>
    <row r="27" spans="1:6" ht="20.100000000000001" customHeight="1">
      <c r="A27" s="4">
        <f t="shared" si="1"/>
        <v>14</v>
      </c>
      <c r="B27" s="26"/>
      <c r="C27" s="26"/>
      <c r="D27" s="26"/>
      <c r="E27" s="27"/>
      <c r="F27" s="29" t="str">
        <f t="shared" ca="1" si="0"/>
        <v/>
      </c>
    </row>
    <row r="28" spans="1:6" ht="20.100000000000001" customHeight="1">
      <c r="A28" s="4">
        <f t="shared" si="1"/>
        <v>15</v>
      </c>
      <c r="B28" s="26"/>
      <c r="C28" s="26"/>
      <c r="D28" s="26"/>
      <c r="E28" s="27"/>
      <c r="F28" s="29" t="str">
        <f t="shared" ca="1" si="0"/>
        <v/>
      </c>
    </row>
    <row r="29" spans="1:6" ht="20.100000000000001" customHeight="1">
      <c r="A29" s="4">
        <f t="shared" si="1"/>
        <v>16</v>
      </c>
      <c r="B29" s="26"/>
      <c r="C29" s="26"/>
      <c r="D29" s="26"/>
      <c r="E29" s="27"/>
      <c r="F29" s="29" t="str">
        <f t="shared" ca="1" si="0"/>
        <v/>
      </c>
    </row>
    <row r="30" spans="1:6" ht="20.100000000000001" customHeight="1">
      <c r="A30" s="4">
        <f t="shared" si="1"/>
        <v>17</v>
      </c>
      <c r="B30" s="26"/>
      <c r="C30" s="26"/>
      <c r="D30" s="26"/>
      <c r="E30" s="27"/>
      <c r="F30" s="29" t="str">
        <f t="shared" ca="1" si="0"/>
        <v/>
      </c>
    </row>
    <row r="31" spans="1:6" ht="20.100000000000001" customHeight="1">
      <c r="A31" s="4">
        <f t="shared" si="1"/>
        <v>18</v>
      </c>
      <c r="B31" s="26"/>
      <c r="C31" s="26"/>
      <c r="D31" s="26"/>
      <c r="E31" s="27"/>
      <c r="F31" s="29" t="str">
        <f t="shared" ca="1" si="0"/>
        <v/>
      </c>
    </row>
    <row r="32" spans="1:6" ht="20.100000000000001" customHeight="1">
      <c r="A32" s="4">
        <f t="shared" si="1"/>
        <v>19</v>
      </c>
      <c r="B32" s="26"/>
      <c r="C32" s="26"/>
      <c r="D32" s="26"/>
      <c r="E32" s="27"/>
      <c r="F32" s="29" t="str">
        <f t="shared" ca="1" si="0"/>
        <v/>
      </c>
    </row>
    <row r="33" spans="1:6" ht="20.100000000000001" customHeight="1">
      <c r="A33" s="4">
        <f t="shared" si="1"/>
        <v>20</v>
      </c>
      <c r="B33" s="26"/>
      <c r="C33" s="26"/>
      <c r="D33" s="26"/>
      <c r="E33" s="27"/>
      <c r="F33" s="29" t="str">
        <f t="shared" ca="1" si="0"/>
        <v/>
      </c>
    </row>
    <row r="34" spans="1:6" ht="20.100000000000001" customHeight="1">
      <c r="A34" s="4">
        <f t="shared" si="1"/>
        <v>21</v>
      </c>
      <c r="B34" s="26"/>
      <c r="C34" s="26"/>
      <c r="D34" s="26"/>
      <c r="E34" s="27"/>
      <c r="F34" s="29" t="str">
        <f t="shared" ca="1" si="0"/>
        <v/>
      </c>
    </row>
    <row r="35" spans="1:6" ht="20.100000000000001" customHeight="1">
      <c r="A35" s="4">
        <f t="shared" si="1"/>
        <v>22</v>
      </c>
      <c r="B35" s="26"/>
      <c r="C35" s="26"/>
      <c r="D35" s="26"/>
      <c r="E35" s="27"/>
      <c r="F35" s="29" t="str">
        <f t="shared" ca="1" si="0"/>
        <v/>
      </c>
    </row>
    <row r="36" spans="1:6" ht="20.100000000000001" customHeight="1">
      <c r="A36" s="4">
        <f t="shared" si="1"/>
        <v>23</v>
      </c>
      <c r="B36" s="26"/>
      <c r="C36" s="26"/>
      <c r="D36" s="26"/>
      <c r="E36" s="27"/>
      <c r="F36" s="29" t="str">
        <f t="shared" ca="1" si="0"/>
        <v/>
      </c>
    </row>
    <row r="37" spans="1:6" ht="20.100000000000001" customHeight="1">
      <c r="A37" s="4">
        <f t="shared" si="1"/>
        <v>24</v>
      </c>
      <c r="B37" s="26"/>
      <c r="C37" s="26"/>
      <c r="D37" s="26"/>
      <c r="E37" s="27"/>
      <c r="F37" s="29" t="str">
        <f t="shared" ca="1" si="0"/>
        <v/>
      </c>
    </row>
    <row r="38" spans="1:6" ht="20.100000000000001" customHeight="1">
      <c r="A38" s="4">
        <f t="shared" si="1"/>
        <v>25</v>
      </c>
      <c r="B38" s="26"/>
      <c r="C38" s="26"/>
      <c r="D38" s="26"/>
      <c r="E38" s="27"/>
      <c r="F38" s="29" t="str">
        <f t="shared" ca="1" si="0"/>
        <v/>
      </c>
    </row>
    <row r="39" spans="1:6" ht="20.100000000000001" customHeight="1">
      <c r="A39" s="4">
        <f t="shared" si="1"/>
        <v>26</v>
      </c>
      <c r="B39" s="26"/>
      <c r="C39" s="26"/>
      <c r="D39" s="26"/>
      <c r="E39" s="27"/>
      <c r="F39" s="29" t="str">
        <f t="shared" ca="1" si="0"/>
        <v/>
      </c>
    </row>
    <row r="40" spans="1:6" ht="20.100000000000001" customHeight="1">
      <c r="A40" s="4">
        <f t="shared" si="1"/>
        <v>27</v>
      </c>
      <c r="B40" s="26"/>
      <c r="C40" s="26"/>
      <c r="D40" s="26"/>
      <c r="E40" s="27"/>
      <c r="F40" s="29" t="str">
        <f t="shared" ca="1" si="0"/>
        <v/>
      </c>
    </row>
    <row r="41" spans="1:6" ht="20.100000000000001" customHeight="1">
      <c r="A41" s="4">
        <f t="shared" si="1"/>
        <v>28</v>
      </c>
      <c r="B41" s="26"/>
      <c r="C41" s="26"/>
      <c r="D41" s="26"/>
      <c r="E41" s="27"/>
      <c r="F41" s="29" t="str">
        <f t="shared" ca="1" si="0"/>
        <v/>
      </c>
    </row>
    <row r="42" spans="1:6" ht="20.100000000000001" customHeight="1">
      <c r="A42" s="4">
        <f t="shared" si="1"/>
        <v>29</v>
      </c>
      <c r="B42" s="26"/>
      <c r="C42" s="26"/>
      <c r="D42" s="26"/>
      <c r="E42" s="27"/>
      <c r="F42" s="29" t="str">
        <f t="shared" ca="1" si="0"/>
        <v/>
      </c>
    </row>
    <row r="43" spans="1:6" ht="20.100000000000001" customHeight="1">
      <c r="A43" s="4">
        <f t="shared" si="1"/>
        <v>30</v>
      </c>
      <c r="B43" s="26"/>
      <c r="C43" s="26"/>
      <c r="D43" s="26"/>
      <c r="E43" s="27"/>
      <c r="F43" s="29" t="str">
        <f t="shared" ca="1" si="0"/>
        <v/>
      </c>
    </row>
    <row r="45" spans="1:6" ht="20.100000000000001" customHeight="1">
      <c r="B45" s="52" t="s">
        <v>52</v>
      </c>
      <c r="C45" s="52"/>
      <c r="D45" s="52"/>
      <c r="E45" s="52"/>
      <c r="F45" s="52"/>
    </row>
    <row r="46" spans="1:6" ht="20.100000000000001" customHeight="1">
      <c r="B46" s="52"/>
      <c r="C46" s="52"/>
      <c r="D46" s="52"/>
      <c r="E46" s="52"/>
      <c r="F46" s="52"/>
    </row>
    <row r="47" spans="1:6" ht="20.100000000000001" customHeight="1">
      <c r="B47" s="52"/>
      <c r="C47" s="52"/>
      <c r="D47" s="52"/>
      <c r="E47" s="52"/>
      <c r="F47" s="52"/>
    </row>
    <row r="48" spans="1:6" ht="25.5" customHeight="1">
      <c r="B48" s="52"/>
      <c r="C48" s="52"/>
      <c r="D48" s="52"/>
      <c r="E48" s="52"/>
      <c r="F48" s="52"/>
    </row>
    <row r="49" spans="3:5" ht="6.75" customHeight="1"/>
    <row r="50" spans="3:5" ht="20.100000000000001" customHeight="1">
      <c r="D50" s="53" t="s">
        <v>26</v>
      </c>
      <c r="E50" s="54"/>
    </row>
    <row r="51" spans="3:5" ht="20.100000000000001" customHeight="1">
      <c r="D51" s="53" t="str">
        <f>IF(C5="","",C5)</f>
        <v/>
      </c>
      <c r="E51" s="54"/>
    </row>
    <row r="52" spans="3:5" ht="7.5" customHeight="1"/>
    <row r="53" spans="3:5" ht="21.95" customHeight="1">
      <c r="C53" s="5" t="s">
        <v>27</v>
      </c>
      <c r="D53" s="55"/>
      <c r="E53" s="55"/>
    </row>
    <row r="54" spans="3:5" ht="21.95" customHeight="1">
      <c r="C54" s="5" t="s">
        <v>28</v>
      </c>
      <c r="D54" s="55"/>
      <c r="E54" s="55"/>
    </row>
    <row r="55" spans="3:5" ht="20.100000000000001" customHeight="1"/>
  </sheetData>
  <sheetProtection algorithmName="SHA-512" hashValue="Y5Eg1wP5YcHUanr0HHDowOFRRiHixSKAy9KwgMGXFaJVlnIjNtNV63Fa9+wXe1LSrh3jIyGLFQW7vY8FcwtZ3w==" saltValue="1c+Egg9a9GpZTIjjKLb0iQ==" spinCount="100000" sheet="1" objects="1" scenarios="1"/>
  <mergeCells count="12">
    <mergeCell ref="D54:E54"/>
    <mergeCell ref="A5:B5"/>
    <mergeCell ref="C5:D5"/>
    <mergeCell ref="A7:B7"/>
    <mergeCell ref="C7:D7"/>
    <mergeCell ref="A9:B9"/>
    <mergeCell ref="C9:D9"/>
    <mergeCell ref="A11:D11"/>
    <mergeCell ref="B45:F48"/>
    <mergeCell ref="D50:E50"/>
    <mergeCell ref="D51:E51"/>
    <mergeCell ref="D53:E53"/>
  </mergeCells>
  <pageMargins left="0.7" right="0.7" top="0.75" bottom="0.75" header="0.3" footer="0.3"/>
  <pageSetup paperSize="9" scale="6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7BA43-E8AC-4032-BE08-058DDF8D6D26}">
  <sheetPr>
    <tabColor theme="6" tint="-0.499984740745262"/>
  </sheetPr>
  <dimension ref="A1:F55"/>
  <sheetViews>
    <sheetView zoomScale="85" zoomScaleNormal="85" workbookViewId="0">
      <selection activeCell="J46" sqref="J46"/>
    </sheetView>
  </sheetViews>
  <sheetFormatPr defaultRowHeight="14.25"/>
  <cols>
    <col min="1" max="1" width="5.375" style="1" customWidth="1"/>
    <col min="2" max="2" width="28.625" style="1" customWidth="1"/>
    <col min="3" max="3" width="29.75" style="1" customWidth="1"/>
    <col min="4" max="4" width="16.375" style="1" customWidth="1"/>
    <col min="5" max="5" width="18.875" style="1" customWidth="1"/>
    <col min="6" max="6" width="13.75" style="1" customWidth="1"/>
    <col min="7" max="16384" width="9" style="1"/>
  </cols>
  <sheetData>
    <row r="1" spans="1:6" ht="20.100000000000001" customHeight="1"/>
    <row r="2" spans="1:6" ht="20.100000000000001" customHeight="1"/>
    <row r="3" spans="1:6" ht="77.25" customHeight="1"/>
    <row r="4" spans="1:6" ht="9.9499999999999993" customHeight="1"/>
    <row r="5" spans="1:6" ht="20.100000000000001" customHeight="1">
      <c r="A5" s="56" t="s">
        <v>49</v>
      </c>
      <c r="B5" s="57"/>
      <c r="C5" s="58" t="str">
        <f>IF(nome_reparto="","",nome_reparto)</f>
        <v/>
      </c>
      <c r="D5" s="59"/>
    </row>
    <row r="6" spans="1:6" ht="5.0999999999999996" customHeight="1">
      <c r="C6" s="25"/>
      <c r="D6" s="25"/>
    </row>
    <row r="7" spans="1:6" ht="20.100000000000001" customHeight="1">
      <c r="A7" s="56" t="s">
        <v>23</v>
      </c>
      <c r="B7" s="57"/>
      <c r="C7" s="58" t="str">
        <f>IF(tel_contatto="","",tel_contatto)</f>
        <v/>
      </c>
      <c r="D7" s="59"/>
    </row>
    <row r="8" spans="1:6" ht="5.0999999999999996" customHeight="1">
      <c r="C8" s="25"/>
      <c r="D8" s="25"/>
    </row>
    <row r="9" spans="1:6" ht="20.100000000000001" customHeight="1">
      <c r="A9" s="56" t="s">
        <v>24</v>
      </c>
      <c r="B9" s="57"/>
      <c r="C9" s="58" t="str">
        <f>IF(mail_contatto="","",mail_contatto)</f>
        <v/>
      </c>
      <c r="D9" s="59"/>
    </row>
    <row r="10" spans="1:6" ht="15" customHeight="1"/>
    <row r="11" spans="1:6" ht="24.95" customHeight="1">
      <c r="A11" s="37" t="s">
        <v>53</v>
      </c>
      <c r="B11" s="37"/>
      <c r="C11" s="37"/>
      <c r="D11" s="37"/>
      <c r="E11" s="6" t="s">
        <v>30</v>
      </c>
      <c r="F11" s="30">
        <f>COUNTA(B14:B43)</f>
        <v>0</v>
      </c>
    </row>
    <row r="12" spans="1:6" ht="15" customHeight="1"/>
    <row r="13" spans="1:6" s="3" customFormat="1" ht="20.100000000000001" customHeight="1">
      <c r="A13" s="2" t="s">
        <v>16</v>
      </c>
      <c r="B13" s="2" t="s">
        <v>17</v>
      </c>
      <c r="C13" s="2" t="s">
        <v>18</v>
      </c>
      <c r="D13" s="2" t="s">
        <v>54</v>
      </c>
      <c r="E13" s="2" t="s">
        <v>20</v>
      </c>
      <c r="F13" s="2" t="s">
        <v>21</v>
      </c>
    </row>
    <row r="14" spans="1:6" ht="20.100000000000001" customHeight="1">
      <c r="A14" s="4">
        <v>1</v>
      </c>
      <c r="B14" s="28"/>
      <c r="C14" s="28"/>
      <c r="D14" s="28"/>
      <c r="E14" s="28"/>
      <c r="F14" s="31"/>
    </row>
    <row r="15" spans="1:6" ht="20.100000000000001" customHeight="1">
      <c r="A15" s="4">
        <f>A14+1</f>
        <v>2</v>
      </c>
      <c r="B15" s="28"/>
      <c r="C15" s="28"/>
      <c r="D15" s="28"/>
      <c r="E15" s="28"/>
      <c r="F15" s="31"/>
    </row>
    <row r="16" spans="1:6" ht="20.100000000000001" customHeight="1">
      <c r="A16" s="4">
        <f t="shared" ref="A16:A43" si="0">A15+1</f>
        <v>3</v>
      </c>
      <c r="B16" s="28"/>
      <c r="C16" s="28"/>
      <c r="D16" s="28"/>
      <c r="E16" s="28"/>
      <c r="F16" s="31"/>
    </row>
    <row r="17" spans="1:6" ht="20.100000000000001" customHeight="1">
      <c r="A17" s="4">
        <f t="shared" si="0"/>
        <v>4</v>
      </c>
      <c r="B17" s="28"/>
      <c r="C17" s="28"/>
      <c r="D17" s="28"/>
      <c r="E17" s="28"/>
      <c r="F17" s="31"/>
    </row>
    <row r="18" spans="1:6" ht="20.100000000000001" customHeight="1">
      <c r="A18" s="4">
        <f t="shared" si="0"/>
        <v>5</v>
      </c>
      <c r="B18" s="28"/>
      <c r="C18" s="28"/>
      <c r="D18" s="28"/>
      <c r="E18" s="28"/>
      <c r="F18" s="31"/>
    </row>
    <row r="19" spans="1:6" ht="20.100000000000001" customHeight="1">
      <c r="A19" s="4">
        <f t="shared" si="0"/>
        <v>6</v>
      </c>
      <c r="B19" s="28"/>
      <c r="C19" s="28"/>
      <c r="D19" s="28"/>
      <c r="E19" s="28"/>
      <c r="F19" s="31"/>
    </row>
    <row r="20" spans="1:6" ht="20.100000000000001" customHeight="1">
      <c r="A20" s="4">
        <f t="shared" si="0"/>
        <v>7</v>
      </c>
      <c r="B20" s="28"/>
      <c r="C20" s="28"/>
      <c r="D20" s="28"/>
      <c r="E20" s="28"/>
      <c r="F20" s="31"/>
    </row>
    <row r="21" spans="1:6" ht="20.100000000000001" customHeight="1">
      <c r="A21" s="4">
        <f t="shared" si="0"/>
        <v>8</v>
      </c>
      <c r="B21" s="28"/>
      <c r="C21" s="28"/>
      <c r="D21" s="28"/>
      <c r="E21" s="28"/>
      <c r="F21" s="31"/>
    </row>
    <row r="22" spans="1:6" ht="20.100000000000001" customHeight="1">
      <c r="A22" s="4">
        <f t="shared" si="0"/>
        <v>9</v>
      </c>
      <c r="B22" s="28"/>
      <c r="C22" s="28"/>
      <c r="D22" s="28"/>
      <c r="E22" s="28"/>
      <c r="F22" s="31"/>
    </row>
    <row r="23" spans="1:6" ht="20.100000000000001" customHeight="1">
      <c r="A23" s="4">
        <f t="shared" si="0"/>
        <v>10</v>
      </c>
      <c r="B23" s="28"/>
      <c r="C23" s="28"/>
      <c r="D23" s="28"/>
      <c r="E23" s="28"/>
      <c r="F23" s="31"/>
    </row>
    <row r="24" spans="1:6" ht="20.100000000000001" customHeight="1">
      <c r="A24" s="4">
        <f t="shared" si="0"/>
        <v>11</v>
      </c>
      <c r="B24" s="28"/>
      <c r="C24" s="28"/>
      <c r="D24" s="28"/>
      <c r="E24" s="28"/>
      <c r="F24" s="31"/>
    </row>
    <row r="25" spans="1:6" ht="20.100000000000001" customHeight="1">
      <c r="A25" s="4">
        <f t="shared" si="0"/>
        <v>12</v>
      </c>
      <c r="B25" s="28"/>
      <c r="C25" s="28"/>
      <c r="D25" s="28"/>
      <c r="E25" s="28"/>
      <c r="F25" s="31"/>
    </row>
    <row r="26" spans="1:6" ht="20.100000000000001" customHeight="1">
      <c r="A26" s="4">
        <f t="shared" si="0"/>
        <v>13</v>
      </c>
      <c r="B26" s="28"/>
      <c r="C26" s="28"/>
      <c r="D26" s="28"/>
      <c r="E26" s="28"/>
      <c r="F26" s="31"/>
    </row>
    <row r="27" spans="1:6" ht="20.100000000000001" customHeight="1">
      <c r="A27" s="4">
        <f t="shared" si="0"/>
        <v>14</v>
      </c>
      <c r="B27" s="28"/>
      <c r="C27" s="28"/>
      <c r="D27" s="28"/>
      <c r="E27" s="28"/>
      <c r="F27" s="31"/>
    </row>
    <row r="28" spans="1:6" ht="20.100000000000001" customHeight="1">
      <c r="A28" s="4">
        <f t="shared" si="0"/>
        <v>15</v>
      </c>
      <c r="B28" s="28"/>
      <c r="C28" s="28"/>
      <c r="D28" s="28"/>
      <c r="E28" s="28"/>
      <c r="F28" s="31"/>
    </row>
    <row r="29" spans="1:6" ht="20.100000000000001" customHeight="1">
      <c r="A29" s="4">
        <f t="shared" si="0"/>
        <v>16</v>
      </c>
      <c r="B29" s="28"/>
      <c r="C29" s="28"/>
      <c r="D29" s="28"/>
      <c r="E29" s="28"/>
      <c r="F29" s="31"/>
    </row>
    <row r="30" spans="1:6" ht="20.100000000000001" customHeight="1">
      <c r="A30" s="4">
        <f t="shared" si="0"/>
        <v>17</v>
      </c>
      <c r="B30" s="28"/>
      <c r="C30" s="28"/>
      <c r="D30" s="28"/>
      <c r="E30" s="28"/>
      <c r="F30" s="31"/>
    </row>
    <row r="31" spans="1:6" ht="20.100000000000001" customHeight="1">
      <c r="A31" s="4">
        <f t="shared" si="0"/>
        <v>18</v>
      </c>
      <c r="B31" s="28"/>
      <c r="C31" s="28"/>
      <c r="D31" s="28"/>
      <c r="E31" s="28"/>
      <c r="F31" s="31"/>
    </row>
    <row r="32" spans="1:6" ht="20.100000000000001" customHeight="1">
      <c r="A32" s="4">
        <f t="shared" si="0"/>
        <v>19</v>
      </c>
      <c r="B32" s="28"/>
      <c r="C32" s="28"/>
      <c r="D32" s="28"/>
      <c r="E32" s="28"/>
      <c r="F32" s="31"/>
    </row>
    <row r="33" spans="1:6" ht="20.100000000000001" customHeight="1">
      <c r="A33" s="4">
        <f t="shared" si="0"/>
        <v>20</v>
      </c>
      <c r="B33" s="28"/>
      <c r="C33" s="28"/>
      <c r="D33" s="28"/>
      <c r="E33" s="28"/>
      <c r="F33" s="31"/>
    </row>
    <row r="34" spans="1:6" ht="20.100000000000001" customHeight="1">
      <c r="A34" s="4">
        <f t="shared" si="0"/>
        <v>21</v>
      </c>
      <c r="B34" s="28"/>
      <c r="C34" s="28"/>
      <c r="D34" s="28"/>
      <c r="E34" s="28"/>
      <c r="F34" s="31"/>
    </row>
    <row r="35" spans="1:6" ht="20.100000000000001" customHeight="1">
      <c r="A35" s="4">
        <f t="shared" si="0"/>
        <v>22</v>
      </c>
      <c r="B35" s="28"/>
      <c r="C35" s="28"/>
      <c r="D35" s="28"/>
      <c r="E35" s="28"/>
      <c r="F35" s="31"/>
    </row>
    <row r="36" spans="1:6" ht="20.100000000000001" customHeight="1">
      <c r="A36" s="4">
        <f t="shared" si="0"/>
        <v>23</v>
      </c>
      <c r="B36" s="28"/>
      <c r="C36" s="28"/>
      <c r="D36" s="28"/>
      <c r="E36" s="28"/>
      <c r="F36" s="31"/>
    </row>
    <row r="37" spans="1:6" ht="20.100000000000001" customHeight="1">
      <c r="A37" s="4">
        <f t="shared" si="0"/>
        <v>24</v>
      </c>
      <c r="B37" s="28"/>
      <c r="C37" s="28"/>
      <c r="D37" s="28"/>
      <c r="E37" s="28"/>
      <c r="F37" s="31"/>
    </row>
    <row r="38" spans="1:6" ht="20.100000000000001" customHeight="1">
      <c r="A38" s="4">
        <f t="shared" si="0"/>
        <v>25</v>
      </c>
      <c r="B38" s="28"/>
      <c r="C38" s="28"/>
      <c r="D38" s="28"/>
      <c r="E38" s="28"/>
      <c r="F38" s="31"/>
    </row>
    <row r="39" spans="1:6" ht="20.100000000000001" customHeight="1">
      <c r="A39" s="4">
        <f t="shared" si="0"/>
        <v>26</v>
      </c>
      <c r="B39" s="28"/>
      <c r="C39" s="28"/>
      <c r="D39" s="28"/>
      <c r="E39" s="28"/>
      <c r="F39" s="31"/>
    </row>
    <row r="40" spans="1:6" ht="20.100000000000001" customHeight="1">
      <c r="A40" s="4">
        <f t="shared" si="0"/>
        <v>27</v>
      </c>
      <c r="B40" s="28"/>
      <c r="C40" s="28"/>
      <c r="D40" s="28"/>
      <c r="E40" s="28"/>
      <c r="F40" s="31"/>
    </row>
    <row r="41" spans="1:6" ht="20.100000000000001" customHeight="1">
      <c r="A41" s="4">
        <f t="shared" si="0"/>
        <v>28</v>
      </c>
      <c r="B41" s="28"/>
      <c r="C41" s="28"/>
      <c r="D41" s="28"/>
      <c r="E41" s="28"/>
      <c r="F41" s="31"/>
    </row>
    <row r="42" spans="1:6" ht="20.100000000000001" customHeight="1">
      <c r="A42" s="4">
        <f t="shared" si="0"/>
        <v>29</v>
      </c>
      <c r="B42" s="28"/>
      <c r="C42" s="28"/>
      <c r="D42" s="28"/>
      <c r="E42" s="28"/>
      <c r="F42" s="31"/>
    </row>
    <row r="43" spans="1:6" ht="20.100000000000001" customHeight="1">
      <c r="A43" s="4">
        <f t="shared" si="0"/>
        <v>30</v>
      </c>
      <c r="B43" s="28"/>
      <c r="C43" s="28"/>
      <c r="D43" s="28"/>
      <c r="E43" s="28"/>
      <c r="F43" s="31"/>
    </row>
    <row r="45" spans="1:6" ht="20.100000000000001" customHeight="1">
      <c r="B45" s="52" t="s">
        <v>55</v>
      </c>
      <c r="C45" s="52"/>
      <c r="D45" s="52"/>
      <c r="E45" s="52"/>
      <c r="F45" s="52"/>
    </row>
    <row r="46" spans="1:6" ht="20.100000000000001" customHeight="1">
      <c r="B46" s="52"/>
      <c r="C46" s="52"/>
      <c r="D46" s="52"/>
      <c r="E46" s="52"/>
      <c r="F46" s="52"/>
    </row>
    <row r="47" spans="1:6" ht="20.100000000000001" customHeight="1">
      <c r="B47" s="52"/>
      <c r="C47" s="52"/>
      <c r="D47" s="52"/>
      <c r="E47" s="52"/>
      <c r="F47" s="52"/>
    </row>
    <row r="48" spans="1:6" ht="25.5" customHeight="1">
      <c r="B48" s="52"/>
      <c r="C48" s="52"/>
      <c r="D48" s="52"/>
      <c r="E48" s="52"/>
      <c r="F48" s="52"/>
    </row>
    <row r="49" spans="3:5" ht="6.75" customHeight="1"/>
    <row r="50" spans="3:5" ht="20.100000000000001" customHeight="1">
      <c r="D50" s="53" t="s">
        <v>56</v>
      </c>
      <c r="E50" s="54"/>
    </row>
    <row r="51" spans="3:5" ht="20.100000000000001" customHeight="1">
      <c r="D51" s="53" t="str">
        <f>IF(C5="","",C5)</f>
        <v/>
      </c>
      <c r="E51" s="54"/>
    </row>
    <row r="52" spans="3:5" ht="7.5" customHeight="1"/>
    <row r="53" spans="3:5" ht="21.95" customHeight="1">
      <c r="C53" s="5" t="s">
        <v>57</v>
      </c>
      <c r="D53" s="55"/>
      <c r="E53" s="55"/>
    </row>
    <row r="54" spans="3:5" ht="21.95" customHeight="1">
      <c r="C54" s="5" t="s">
        <v>28</v>
      </c>
      <c r="D54" s="55"/>
      <c r="E54" s="55"/>
    </row>
    <row r="55" spans="3:5" ht="20.100000000000001" customHeight="1"/>
  </sheetData>
  <sheetProtection algorithmName="SHA-512" hashValue="N0U2X61ZIqpu78G+xaBzswXQgyb6nbzDAE2KUuuGqkQ5I5NliJHZI6zftTCHziIFXtIytzH6SG/ieTtX1vflsA==" saltValue="34eib0BzNafm/swrbFWclQ==" spinCount="100000" sheet="1" objects="1" scenarios="1"/>
  <mergeCells count="12">
    <mergeCell ref="D54:E54"/>
    <mergeCell ref="A5:B5"/>
    <mergeCell ref="C5:D5"/>
    <mergeCell ref="A7:B7"/>
    <mergeCell ref="C7:D7"/>
    <mergeCell ref="A9:B9"/>
    <mergeCell ref="C9:D9"/>
    <mergeCell ref="A11:D11"/>
    <mergeCell ref="B45:F48"/>
    <mergeCell ref="D50:E50"/>
    <mergeCell ref="D51:E51"/>
    <mergeCell ref="D53:E53"/>
  </mergeCells>
  <pageMargins left="0.7" right="0.7" top="0.75" bottom="0.75" header="0.3" footer="0.3"/>
  <pageSetup paperSize="9" scale="6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43D45-7786-4673-B982-9C5DB4691606}">
  <dimension ref="A1:E23"/>
  <sheetViews>
    <sheetView workbookViewId="0">
      <selection activeCell="H22" sqref="H22"/>
    </sheetView>
  </sheetViews>
  <sheetFormatPr defaultRowHeight="14.25"/>
  <sheetData>
    <row r="1" spans="1:5" ht="22.5">
      <c r="A1" s="20" t="s">
        <v>58</v>
      </c>
      <c r="B1" s="20" t="s">
        <v>59</v>
      </c>
      <c r="C1" s="21"/>
      <c r="D1" s="20" t="s">
        <v>60</v>
      </c>
      <c r="E1" s="20" t="s">
        <v>61</v>
      </c>
    </row>
    <row r="2" spans="1:5" ht="22.5">
      <c r="A2" s="20" t="s">
        <v>62</v>
      </c>
      <c r="B2" s="20" t="s">
        <v>63</v>
      </c>
      <c r="C2" s="21"/>
      <c r="D2" s="20" t="s">
        <v>64</v>
      </c>
      <c r="E2" s="20" t="s">
        <v>65</v>
      </c>
    </row>
    <row r="3" spans="1:5" ht="22.5">
      <c r="A3" s="20" t="s">
        <v>66</v>
      </c>
      <c r="B3" s="20" t="s">
        <v>67</v>
      </c>
      <c r="C3" s="21"/>
      <c r="D3" s="20" t="s">
        <v>68</v>
      </c>
      <c r="E3" s="20" t="s">
        <v>69</v>
      </c>
    </row>
    <row r="4" spans="1:5" ht="22.5">
      <c r="A4" s="20" t="s">
        <v>70</v>
      </c>
      <c r="B4" s="20" t="s">
        <v>71</v>
      </c>
      <c r="C4" s="21"/>
      <c r="D4" s="20" t="s">
        <v>72</v>
      </c>
      <c r="E4" s="20" t="s">
        <v>73</v>
      </c>
    </row>
    <row r="5" spans="1:5" ht="22.5">
      <c r="A5" s="20" t="s">
        <v>74</v>
      </c>
      <c r="B5" s="20" t="s">
        <v>75</v>
      </c>
      <c r="C5" s="21"/>
      <c r="D5" s="20" t="s">
        <v>76</v>
      </c>
      <c r="E5" s="20" t="s">
        <v>77</v>
      </c>
    </row>
    <row r="6" spans="1:5" ht="22.5">
      <c r="A6" s="20" t="s">
        <v>78</v>
      </c>
      <c r="B6" s="20" t="s">
        <v>79</v>
      </c>
      <c r="C6" s="21"/>
      <c r="D6" s="20" t="s">
        <v>80</v>
      </c>
      <c r="E6" s="20" t="s">
        <v>81</v>
      </c>
    </row>
    <row r="8" spans="1:5" ht="22.5">
      <c r="A8" s="20" t="s">
        <v>85</v>
      </c>
      <c r="B8" s="20" t="s">
        <v>59</v>
      </c>
      <c r="C8" s="21"/>
      <c r="D8" s="20" t="s">
        <v>87</v>
      </c>
      <c r="E8" s="20" t="s">
        <v>82</v>
      </c>
    </row>
    <row r="9" spans="1:5" ht="22.5">
      <c r="A9" s="20" t="s">
        <v>86</v>
      </c>
      <c r="B9" s="20" t="s">
        <v>83</v>
      </c>
      <c r="C9" s="21"/>
      <c r="D9" s="20" t="s">
        <v>88</v>
      </c>
      <c r="E9" s="20" t="s">
        <v>84</v>
      </c>
    </row>
    <row r="12" spans="1:5">
      <c r="A12">
        <v>18</v>
      </c>
      <c r="B12" s="22" t="s">
        <v>11</v>
      </c>
      <c r="D12">
        <v>18</v>
      </c>
      <c r="E12" t="s">
        <v>15</v>
      </c>
    </row>
    <row r="13" spans="1:5">
      <c r="A13">
        <v>35</v>
      </c>
      <c r="B13" s="22" t="s">
        <v>10</v>
      </c>
      <c r="D13">
        <v>35</v>
      </c>
      <c r="E13" t="s">
        <v>14</v>
      </c>
    </row>
    <row r="14" spans="1:5">
      <c r="A14">
        <v>40</v>
      </c>
      <c r="B14" s="22" t="s">
        <v>9</v>
      </c>
      <c r="D14">
        <v>50</v>
      </c>
      <c r="E14" t="s">
        <v>13</v>
      </c>
    </row>
    <row r="15" spans="1:5">
      <c r="A15">
        <v>45</v>
      </c>
      <c r="B15" s="22" t="s">
        <v>8</v>
      </c>
      <c r="D15">
        <v>60</v>
      </c>
      <c r="E15" t="s">
        <v>12</v>
      </c>
    </row>
    <row r="16" spans="1:5">
      <c r="A16">
        <v>50</v>
      </c>
      <c r="B16" s="22" t="s">
        <v>7</v>
      </c>
    </row>
    <row r="17" spans="1:2">
      <c r="A17">
        <v>55</v>
      </c>
      <c r="B17" s="22" t="s">
        <v>6</v>
      </c>
    </row>
    <row r="18" spans="1:2">
      <c r="A18">
        <v>60</v>
      </c>
      <c r="B18" s="22" t="s">
        <v>5</v>
      </c>
    </row>
    <row r="19" spans="1:2">
      <c r="A19">
        <v>65</v>
      </c>
      <c r="B19" s="22" t="s">
        <v>4</v>
      </c>
    </row>
    <row r="20" spans="1:2">
      <c r="A20">
        <v>70</v>
      </c>
      <c r="B20" s="22" t="s">
        <v>3</v>
      </c>
    </row>
    <row r="21" spans="1:2">
      <c r="A21">
        <v>75</v>
      </c>
      <c r="B21" s="22" t="s">
        <v>2</v>
      </c>
    </row>
    <row r="22" spans="1:2">
      <c r="A22">
        <v>80</v>
      </c>
      <c r="B22" s="22" t="s">
        <v>1</v>
      </c>
    </row>
    <row r="23" spans="1:2">
      <c r="A23">
        <v>85</v>
      </c>
      <c r="B23" s="22" t="s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15</vt:i4>
      </vt:variant>
    </vt:vector>
  </HeadingPairs>
  <TitlesOfParts>
    <vt:vector size="20" baseType="lpstr">
      <vt:lpstr>Informazioni</vt:lpstr>
      <vt:lpstr>Soci Ordinari</vt:lpstr>
      <vt:lpstr>Aggregati</vt:lpstr>
      <vt:lpstr>Militari</vt:lpstr>
      <vt:lpstr>_config</vt:lpstr>
      <vt:lpstr>Aggregati!Area_stampa</vt:lpstr>
      <vt:lpstr>Informazioni!Area_stampa</vt:lpstr>
      <vt:lpstr>Militari!Area_stampa</vt:lpstr>
      <vt:lpstr>'Soci Ordinari'!Area_stampa</vt:lpstr>
      <vt:lpstr>mail_contatto</vt:lpstr>
      <vt:lpstr>nome_reparto</vt:lpstr>
      <vt:lpstr>nome_sezione</vt:lpstr>
      <vt:lpstr>tab_cat_aggreg</vt:lpstr>
      <vt:lpstr>tab_cat_alpini</vt:lpstr>
      <vt:lpstr>tel_contatto</vt:lpstr>
      <vt:lpstr>Militari!tot_iscr_aggr</vt:lpstr>
      <vt:lpstr>tot_iscr_aggr</vt:lpstr>
      <vt:lpstr>Aggregati!tot_iscr_ord</vt:lpstr>
      <vt:lpstr>Militari!tot_iscr_ord</vt:lpstr>
      <vt:lpstr>tot_iscr_ord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Diego Orgiazzi</cp:lastModifiedBy>
  <cp:lastPrinted>2022-04-27T18:16:32Z</cp:lastPrinted>
  <dcterms:created xsi:type="dcterms:W3CDTF">2014-12-01T14:42:24Z</dcterms:created>
  <dcterms:modified xsi:type="dcterms:W3CDTF">2022-04-27T18:17:31Z</dcterms:modified>
</cp:coreProperties>
</file>